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元数据" sheetId="1" r:id="rId1"/>
    <sheet name="模型表" sheetId="2" r:id="rId2"/>
    <sheet name="Model" sheetId="4" r:id="rId3"/>
    <sheet name="Result" sheetId="5" r:id="rId4"/>
  </sheets>
  <externalReferences>
    <externalReference r:id="rId5"/>
    <externalReference r:id="rId6"/>
  </externalReferences>
  <definedNames>
    <definedName name="solver_adj" localSheetId="2" hidden="1">Model!$D$40:$O$69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Model!$D$70:$O$70</definedName>
    <definedName name="solver_lhs2" localSheetId="2" hidden="1">Model!$P$40:$P$69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Model!$F$65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1</definedName>
    <definedName name="solver_rhs1" localSheetId="2" hidden="1">Model!$D$38:$O$38</definedName>
    <definedName name="solver_rhs2" localSheetId="2" hidden="1">Model!$C$40:$C$69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450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E34" i="5" l="1"/>
  <c r="F34" i="5"/>
  <c r="G34" i="5"/>
  <c r="H34" i="5"/>
  <c r="I34" i="5"/>
  <c r="J34" i="5"/>
  <c r="K34" i="5"/>
  <c r="L34" i="5"/>
  <c r="M34" i="5"/>
  <c r="N34" i="5"/>
  <c r="O34" i="5"/>
  <c r="D3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4" i="5"/>
  <c r="C33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1" i="5"/>
  <c r="C10" i="5"/>
  <c r="C9" i="5"/>
  <c r="C8" i="5"/>
  <c r="C7" i="5"/>
  <c r="C6" i="5"/>
  <c r="C5" i="5"/>
  <c r="C4" i="5"/>
  <c r="P41" i="4" l="1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40" i="4"/>
  <c r="O70" i="4"/>
  <c r="N70" i="4"/>
  <c r="M70" i="4"/>
  <c r="L70" i="4"/>
  <c r="K70" i="4"/>
  <c r="J70" i="4"/>
  <c r="I70" i="4"/>
  <c r="H70" i="4"/>
  <c r="G70" i="4"/>
  <c r="F70" i="4"/>
  <c r="E70" i="4"/>
  <c r="D70" i="4"/>
  <c r="C69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7" i="4"/>
  <c r="C46" i="4"/>
  <c r="C45" i="4"/>
  <c r="C44" i="4"/>
  <c r="C43" i="4"/>
  <c r="C42" i="4"/>
  <c r="C41" i="4"/>
  <c r="C40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O32" i="4"/>
  <c r="N32" i="4"/>
  <c r="M32" i="4"/>
  <c r="L32" i="4"/>
  <c r="K32" i="4"/>
  <c r="J32" i="4"/>
  <c r="I32" i="4"/>
  <c r="H32" i="4"/>
  <c r="G32" i="4"/>
  <c r="F32" i="4"/>
  <c r="E32" i="4"/>
  <c r="D32" i="4"/>
  <c r="O31" i="4"/>
  <c r="N31" i="4"/>
  <c r="M31" i="4"/>
  <c r="L31" i="4"/>
  <c r="K31" i="4"/>
  <c r="J31" i="4"/>
  <c r="I31" i="4"/>
  <c r="H31" i="4"/>
  <c r="G31" i="4"/>
  <c r="F31" i="4"/>
  <c r="E31" i="4"/>
  <c r="D31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O8" i="4"/>
  <c r="N8" i="4"/>
  <c r="M8" i="4"/>
  <c r="L8" i="4"/>
  <c r="K8" i="4"/>
  <c r="J8" i="4"/>
  <c r="I8" i="4"/>
  <c r="H8" i="4"/>
  <c r="G8" i="4"/>
  <c r="F8" i="4"/>
  <c r="E8" i="4"/>
  <c r="D8" i="4"/>
  <c r="C8" i="4"/>
  <c r="O7" i="4"/>
  <c r="N7" i="4"/>
  <c r="M7" i="4"/>
  <c r="L7" i="4"/>
  <c r="K7" i="4"/>
  <c r="J7" i="4"/>
  <c r="I7" i="4"/>
  <c r="H7" i="4"/>
  <c r="G7" i="4"/>
  <c r="F7" i="4"/>
  <c r="E7" i="4"/>
  <c r="D7" i="4"/>
  <c r="C7" i="4"/>
  <c r="O6" i="4"/>
  <c r="N6" i="4"/>
  <c r="M6" i="4"/>
  <c r="L6" i="4"/>
  <c r="K6" i="4"/>
  <c r="J6" i="4"/>
  <c r="I6" i="4"/>
  <c r="H6" i="4"/>
  <c r="G6" i="4"/>
  <c r="F6" i="4"/>
  <c r="E6" i="4"/>
  <c r="D6" i="4"/>
  <c r="C6" i="4"/>
  <c r="O5" i="4"/>
  <c r="N5" i="4"/>
  <c r="M5" i="4"/>
  <c r="L5" i="4"/>
  <c r="K5" i="4"/>
  <c r="J5" i="4"/>
  <c r="I5" i="4"/>
  <c r="H5" i="4"/>
  <c r="G5" i="4"/>
  <c r="F5" i="4"/>
  <c r="E5" i="4"/>
  <c r="D5" i="4"/>
  <c r="C5" i="4"/>
  <c r="O4" i="4"/>
  <c r="N4" i="4"/>
  <c r="M4" i="4"/>
  <c r="L4" i="4"/>
  <c r="K4" i="4"/>
  <c r="J4" i="4"/>
  <c r="I4" i="4"/>
  <c r="H4" i="4"/>
  <c r="G4" i="4"/>
  <c r="F4" i="4"/>
  <c r="E4" i="4"/>
  <c r="D4" i="4"/>
  <c r="D34" i="4" s="1"/>
  <c r="C4" i="4"/>
  <c r="Z34" i="2"/>
  <c r="X34" i="2"/>
  <c r="V34" i="2"/>
  <c r="T34" i="2"/>
  <c r="R34" i="2"/>
  <c r="P34" i="2"/>
  <c r="N34" i="2"/>
  <c r="L34" i="2"/>
  <c r="J34" i="2"/>
  <c r="H34" i="2"/>
  <c r="F34" i="2"/>
  <c r="D34" i="2"/>
  <c r="AA34" i="2"/>
  <c r="Y34" i="2"/>
  <c r="W34" i="2"/>
  <c r="U34" i="2"/>
  <c r="S34" i="2"/>
  <c r="Q34" i="2"/>
  <c r="O34" i="2"/>
  <c r="M34" i="2"/>
  <c r="K34" i="2"/>
  <c r="I34" i="2"/>
  <c r="G34" i="2"/>
  <c r="E34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E38" i="2"/>
  <c r="AC38" i="2" s="1"/>
  <c r="E39" i="2"/>
  <c r="AC39" i="2" s="1"/>
  <c r="E40" i="2"/>
  <c r="AC40" i="2" s="1"/>
  <c r="E41" i="2"/>
  <c r="AC41" i="2" s="1"/>
  <c r="E42" i="2"/>
  <c r="AC42" i="2" s="1"/>
  <c r="E43" i="2"/>
  <c r="AC43" i="2" s="1"/>
  <c r="E44" i="2"/>
  <c r="AC44" i="2" s="1"/>
  <c r="E45" i="2"/>
  <c r="AC45" i="2" s="1"/>
  <c r="E46" i="2"/>
  <c r="AC46" i="2" s="1"/>
  <c r="E47" i="2"/>
  <c r="AC47" i="2" s="1"/>
  <c r="E48" i="2"/>
  <c r="AC48" i="2" s="1"/>
  <c r="E49" i="2"/>
  <c r="AC49" i="2" s="1"/>
  <c r="E50" i="2"/>
  <c r="AC50" i="2" s="1"/>
  <c r="E51" i="2"/>
  <c r="AC51" i="2" s="1"/>
  <c r="E52" i="2"/>
  <c r="AC52" i="2" s="1"/>
  <c r="E53" i="2"/>
  <c r="AC53" i="2" s="1"/>
  <c r="E54" i="2"/>
  <c r="AC54" i="2" s="1"/>
  <c r="E55" i="2"/>
  <c r="AC55" i="2" s="1"/>
  <c r="E56" i="2"/>
  <c r="AC56" i="2" s="1"/>
  <c r="E57" i="2"/>
  <c r="AC57" i="2" s="1"/>
  <c r="E58" i="2"/>
  <c r="AC58" i="2" s="1"/>
  <c r="E59" i="2"/>
  <c r="AC59" i="2" s="1"/>
  <c r="E60" i="2"/>
  <c r="AC60" i="2" s="1"/>
  <c r="E61" i="2"/>
  <c r="AC61" i="2" s="1"/>
  <c r="E62" i="2"/>
  <c r="AC62" i="2" s="1"/>
  <c r="E63" i="2"/>
  <c r="AC63" i="2" s="1"/>
  <c r="E64" i="2"/>
  <c r="AC64" i="2" s="1"/>
  <c r="E65" i="2"/>
  <c r="AC65" i="2" s="1"/>
  <c r="E66" i="2"/>
  <c r="AC66" i="2" s="1"/>
  <c r="E37" i="2"/>
  <c r="AC37" i="2" s="1"/>
  <c r="C66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3" i="2"/>
  <c r="V4" i="2"/>
  <c r="X4" i="2"/>
  <c r="Z4" i="2"/>
  <c r="V5" i="2"/>
  <c r="X5" i="2"/>
  <c r="Z5" i="2"/>
  <c r="V6" i="2"/>
  <c r="X6" i="2"/>
  <c r="Z6" i="2"/>
  <c r="V7" i="2"/>
  <c r="X7" i="2"/>
  <c r="Z7" i="2"/>
  <c r="V8" i="2"/>
  <c r="X8" i="2"/>
  <c r="Z8" i="2"/>
  <c r="V9" i="2"/>
  <c r="X9" i="2"/>
  <c r="Z9" i="2"/>
  <c r="V10" i="2"/>
  <c r="X10" i="2"/>
  <c r="Z10" i="2"/>
  <c r="V11" i="2"/>
  <c r="X11" i="2"/>
  <c r="Z11" i="2"/>
  <c r="V12" i="2"/>
  <c r="X12" i="2"/>
  <c r="Z12" i="2"/>
  <c r="V13" i="2"/>
  <c r="X13" i="2"/>
  <c r="Z13" i="2"/>
  <c r="V14" i="2"/>
  <c r="X14" i="2"/>
  <c r="Z14" i="2"/>
  <c r="V15" i="2"/>
  <c r="X15" i="2"/>
  <c r="Z15" i="2"/>
  <c r="V16" i="2"/>
  <c r="X16" i="2"/>
  <c r="Z16" i="2"/>
  <c r="V17" i="2"/>
  <c r="X17" i="2"/>
  <c r="Z17" i="2"/>
  <c r="V18" i="2"/>
  <c r="X18" i="2"/>
  <c r="Z18" i="2"/>
  <c r="V19" i="2"/>
  <c r="X19" i="2"/>
  <c r="Z19" i="2"/>
  <c r="V20" i="2"/>
  <c r="X20" i="2"/>
  <c r="Z20" i="2"/>
  <c r="V21" i="2"/>
  <c r="X21" i="2"/>
  <c r="Z21" i="2"/>
  <c r="V22" i="2"/>
  <c r="X22" i="2"/>
  <c r="Z22" i="2"/>
  <c r="V23" i="2"/>
  <c r="X23" i="2"/>
  <c r="Z23" i="2"/>
  <c r="V24" i="2"/>
  <c r="X24" i="2"/>
  <c r="Z24" i="2"/>
  <c r="V25" i="2"/>
  <c r="X25" i="2"/>
  <c r="Z25" i="2"/>
  <c r="V26" i="2"/>
  <c r="X26" i="2"/>
  <c r="Z26" i="2"/>
  <c r="V27" i="2"/>
  <c r="X27" i="2"/>
  <c r="Z27" i="2"/>
  <c r="V28" i="2"/>
  <c r="X28" i="2"/>
  <c r="Z28" i="2"/>
  <c r="V29" i="2"/>
  <c r="X29" i="2"/>
  <c r="Z29" i="2"/>
  <c r="V30" i="2"/>
  <c r="X30" i="2"/>
  <c r="Z30" i="2"/>
  <c r="V31" i="2"/>
  <c r="X31" i="2"/>
  <c r="Z31" i="2"/>
  <c r="V32" i="2"/>
  <c r="X32" i="2"/>
  <c r="Z32" i="2"/>
  <c r="V33" i="2"/>
  <c r="X33" i="2"/>
  <c r="Z33" i="2"/>
  <c r="T33" i="2"/>
  <c r="R33" i="2"/>
  <c r="P33" i="2"/>
  <c r="N33" i="2"/>
  <c r="L33" i="2"/>
  <c r="J33" i="2"/>
  <c r="H33" i="2"/>
  <c r="F33" i="2"/>
  <c r="D33" i="2"/>
  <c r="T32" i="2"/>
  <c r="R32" i="2"/>
  <c r="P32" i="2"/>
  <c r="N32" i="2"/>
  <c r="L32" i="2"/>
  <c r="J32" i="2"/>
  <c r="H32" i="2"/>
  <c r="F32" i="2"/>
  <c r="D32" i="2"/>
  <c r="T31" i="2"/>
  <c r="R31" i="2"/>
  <c r="P31" i="2"/>
  <c r="N31" i="2"/>
  <c r="L31" i="2"/>
  <c r="J31" i="2"/>
  <c r="H31" i="2"/>
  <c r="F31" i="2"/>
  <c r="D31" i="2"/>
  <c r="T30" i="2"/>
  <c r="R30" i="2"/>
  <c r="P30" i="2"/>
  <c r="N30" i="2"/>
  <c r="L30" i="2"/>
  <c r="J30" i="2"/>
  <c r="H30" i="2"/>
  <c r="F30" i="2"/>
  <c r="D30" i="2"/>
  <c r="T29" i="2"/>
  <c r="R29" i="2"/>
  <c r="P29" i="2"/>
  <c r="N29" i="2"/>
  <c r="L29" i="2"/>
  <c r="J29" i="2"/>
  <c r="H29" i="2"/>
  <c r="F29" i="2"/>
  <c r="D29" i="2"/>
  <c r="T28" i="2"/>
  <c r="R28" i="2"/>
  <c r="P28" i="2"/>
  <c r="N28" i="2"/>
  <c r="L28" i="2"/>
  <c r="J28" i="2"/>
  <c r="H28" i="2"/>
  <c r="F28" i="2"/>
  <c r="D28" i="2"/>
  <c r="T27" i="2"/>
  <c r="R27" i="2"/>
  <c r="P27" i="2"/>
  <c r="N27" i="2"/>
  <c r="L27" i="2"/>
  <c r="J27" i="2"/>
  <c r="H27" i="2"/>
  <c r="F27" i="2"/>
  <c r="D27" i="2"/>
  <c r="T26" i="2"/>
  <c r="R26" i="2"/>
  <c r="P26" i="2"/>
  <c r="N26" i="2"/>
  <c r="L26" i="2"/>
  <c r="J26" i="2"/>
  <c r="H26" i="2"/>
  <c r="F26" i="2"/>
  <c r="D26" i="2"/>
  <c r="T25" i="2"/>
  <c r="R25" i="2"/>
  <c r="P25" i="2"/>
  <c r="N25" i="2"/>
  <c r="L25" i="2"/>
  <c r="J25" i="2"/>
  <c r="H25" i="2"/>
  <c r="F25" i="2"/>
  <c r="D25" i="2"/>
  <c r="T24" i="2"/>
  <c r="R24" i="2"/>
  <c r="P24" i="2"/>
  <c r="N24" i="2"/>
  <c r="L24" i="2"/>
  <c r="J24" i="2"/>
  <c r="H24" i="2"/>
  <c r="F24" i="2"/>
  <c r="D24" i="2"/>
  <c r="T23" i="2"/>
  <c r="R23" i="2"/>
  <c r="P23" i="2"/>
  <c r="N23" i="2"/>
  <c r="L23" i="2"/>
  <c r="J23" i="2"/>
  <c r="H23" i="2"/>
  <c r="F23" i="2"/>
  <c r="D23" i="2"/>
  <c r="T22" i="2"/>
  <c r="R22" i="2"/>
  <c r="P22" i="2"/>
  <c r="N22" i="2"/>
  <c r="L22" i="2"/>
  <c r="J22" i="2"/>
  <c r="H22" i="2"/>
  <c r="F22" i="2"/>
  <c r="D22" i="2"/>
  <c r="T21" i="2"/>
  <c r="R21" i="2"/>
  <c r="P21" i="2"/>
  <c r="N21" i="2"/>
  <c r="L21" i="2"/>
  <c r="J21" i="2"/>
  <c r="H21" i="2"/>
  <c r="F21" i="2"/>
  <c r="D21" i="2"/>
  <c r="T20" i="2"/>
  <c r="R20" i="2"/>
  <c r="P20" i="2"/>
  <c r="N20" i="2"/>
  <c r="L20" i="2"/>
  <c r="J20" i="2"/>
  <c r="H20" i="2"/>
  <c r="F20" i="2"/>
  <c r="D20" i="2"/>
  <c r="T19" i="2"/>
  <c r="R19" i="2"/>
  <c r="P19" i="2"/>
  <c r="N19" i="2"/>
  <c r="L19" i="2"/>
  <c r="J19" i="2"/>
  <c r="H19" i="2"/>
  <c r="F19" i="2"/>
  <c r="D19" i="2"/>
  <c r="T18" i="2"/>
  <c r="R18" i="2"/>
  <c r="P18" i="2"/>
  <c r="N18" i="2"/>
  <c r="L18" i="2"/>
  <c r="J18" i="2"/>
  <c r="H18" i="2"/>
  <c r="F18" i="2"/>
  <c r="D18" i="2"/>
  <c r="T17" i="2"/>
  <c r="R17" i="2"/>
  <c r="P17" i="2"/>
  <c r="N17" i="2"/>
  <c r="L17" i="2"/>
  <c r="J17" i="2"/>
  <c r="H17" i="2"/>
  <c r="F17" i="2"/>
  <c r="D17" i="2"/>
  <c r="T16" i="2"/>
  <c r="R16" i="2"/>
  <c r="P16" i="2"/>
  <c r="N16" i="2"/>
  <c r="L16" i="2"/>
  <c r="J16" i="2"/>
  <c r="H16" i="2"/>
  <c r="F16" i="2"/>
  <c r="D16" i="2"/>
  <c r="T15" i="2"/>
  <c r="R15" i="2"/>
  <c r="P15" i="2"/>
  <c r="N15" i="2"/>
  <c r="L15" i="2"/>
  <c r="J15" i="2"/>
  <c r="H15" i="2"/>
  <c r="F15" i="2"/>
  <c r="D15" i="2"/>
  <c r="T14" i="2"/>
  <c r="R14" i="2"/>
  <c r="P14" i="2"/>
  <c r="N14" i="2"/>
  <c r="L14" i="2"/>
  <c r="J14" i="2"/>
  <c r="H14" i="2"/>
  <c r="F14" i="2"/>
  <c r="D14" i="2"/>
  <c r="T13" i="2"/>
  <c r="R13" i="2"/>
  <c r="P13" i="2"/>
  <c r="N13" i="2"/>
  <c r="L13" i="2"/>
  <c r="J13" i="2"/>
  <c r="H13" i="2"/>
  <c r="F13" i="2"/>
  <c r="D13" i="2"/>
  <c r="T12" i="2"/>
  <c r="R12" i="2"/>
  <c r="P12" i="2"/>
  <c r="N12" i="2"/>
  <c r="L12" i="2"/>
  <c r="J12" i="2"/>
  <c r="H12" i="2"/>
  <c r="F12" i="2"/>
  <c r="D12" i="2"/>
  <c r="T11" i="2"/>
  <c r="R11" i="2"/>
  <c r="P11" i="2"/>
  <c r="N11" i="2"/>
  <c r="L11" i="2"/>
  <c r="J11" i="2"/>
  <c r="H11" i="2"/>
  <c r="F11" i="2"/>
  <c r="D11" i="2"/>
  <c r="T10" i="2"/>
  <c r="R10" i="2"/>
  <c r="P10" i="2"/>
  <c r="N10" i="2"/>
  <c r="L10" i="2"/>
  <c r="J10" i="2"/>
  <c r="H10" i="2"/>
  <c r="F10" i="2"/>
  <c r="D10" i="2"/>
  <c r="T9" i="2"/>
  <c r="R9" i="2"/>
  <c r="P9" i="2"/>
  <c r="N9" i="2"/>
  <c r="L9" i="2"/>
  <c r="J9" i="2"/>
  <c r="H9" i="2"/>
  <c r="F9" i="2"/>
  <c r="D9" i="2"/>
  <c r="T8" i="2"/>
  <c r="R8" i="2"/>
  <c r="P8" i="2"/>
  <c r="N8" i="2"/>
  <c r="L8" i="2"/>
  <c r="J8" i="2"/>
  <c r="H8" i="2"/>
  <c r="F8" i="2"/>
  <c r="D8" i="2"/>
  <c r="T7" i="2"/>
  <c r="R7" i="2"/>
  <c r="P7" i="2"/>
  <c r="N7" i="2"/>
  <c r="L7" i="2"/>
  <c r="J7" i="2"/>
  <c r="H7" i="2"/>
  <c r="F7" i="2"/>
  <c r="D7" i="2"/>
  <c r="T6" i="2"/>
  <c r="R6" i="2"/>
  <c r="P6" i="2"/>
  <c r="N6" i="2"/>
  <c r="L6" i="2"/>
  <c r="J6" i="2"/>
  <c r="H6" i="2"/>
  <c r="F6" i="2"/>
  <c r="D6" i="2"/>
  <c r="T5" i="2"/>
  <c r="R5" i="2"/>
  <c r="P5" i="2"/>
  <c r="N5" i="2"/>
  <c r="L5" i="2"/>
  <c r="J5" i="2"/>
  <c r="H5" i="2"/>
  <c r="F5" i="2"/>
  <c r="D5" i="2"/>
  <c r="T4" i="2"/>
  <c r="R4" i="2"/>
  <c r="P4" i="2"/>
  <c r="N4" i="2"/>
  <c r="L4" i="2"/>
  <c r="J4" i="2"/>
  <c r="H4" i="2"/>
  <c r="F4" i="2"/>
  <c r="D4" i="2"/>
  <c r="AC7" i="2" l="1"/>
  <c r="AC11" i="2"/>
  <c r="AC19" i="2"/>
  <c r="AC23" i="2"/>
  <c r="AC27" i="2"/>
  <c r="AC31" i="2"/>
  <c r="AC4" i="2"/>
  <c r="AC9" i="2"/>
  <c r="AC13" i="2"/>
  <c r="AC17" i="2"/>
  <c r="AC21" i="2"/>
  <c r="AC25" i="2"/>
  <c r="AC29" i="2"/>
  <c r="AC33" i="2"/>
  <c r="AC15" i="2"/>
  <c r="AC5" i="2"/>
  <c r="AC6" i="2"/>
  <c r="AC8" i="2"/>
  <c r="AC10" i="2"/>
  <c r="AC12" i="2"/>
  <c r="AC14" i="2"/>
  <c r="AC16" i="2"/>
  <c r="AC18" i="2"/>
  <c r="AC20" i="2"/>
  <c r="AC22" i="2"/>
  <c r="AC24" i="2"/>
  <c r="AC26" i="2"/>
  <c r="AC28" i="2"/>
  <c r="AC30" i="2"/>
  <c r="AC32" i="2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<sst xmlns="http://schemas.openxmlformats.org/spreadsheetml/2006/main" count="332" uniqueCount="56">
  <si>
    <t>No</t>
  </si>
  <si>
    <t>Market</t>
  </si>
  <si>
    <t>北京</t>
  </si>
  <si>
    <t>天津</t>
  </si>
  <si>
    <t>辽宁</t>
  </si>
  <si>
    <t>江苏</t>
  </si>
  <si>
    <t>上海</t>
  </si>
  <si>
    <t>浙江</t>
  </si>
  <si>
    <t>湖北，陕西</t>
  </si>
  <si>
    <t>四川</t>
  </si>
  <si>
    <t>福建</t>
  </si>
  <si>
    <t>广州</t>
  </si>
  <si>
    <t>深圳</t>
  </si>
  <si>
    <t>广贵</t>
  </si>
  <si>
    <t>New store No.</t>
  </si>
  <si>
    <t>GC</t>
  </si>
  <si>
    <t>产能</t>
  </si>
  <si>
    <t>Saving%</t>
  </si>
  <si>
    <t>四川洪昌</t>
  </si>
  <si>
    <t>广州航通</t>
  </si>
  <si>
    <t>上海当达</t>
  </si>
  <si>
    <t>汕头达濠</t>
  </si>
  <si>
    <t>北京中宝</t>
  </si>
  <si>
    <t>南通三建</t>
  </si>
  <si>
    <t>江苏奥建</t>
  </si>
  <si>
    <t>东莞远达</t>
  </si>
  <si>
    <t>广州众杰</t>
  </si>
  <si>
    <t>上海住安</t>
  </si>
  <si>
    <t>北京国盛</t>
  </si>
  <si>
    <t>深圳龙兆</t>
  </si>
  <si>
    <t>天津金泰达</t>
  </si>
  <si>
    <t>武汉润域</t>
  </si>
  <si>
    <t>南京慧乾</t>
  </si>
  <si>
    <t>山东菏建</t>
  </si>
  <si>
    <t>上海锦伟</t>
  </si>
  <si>
    <t>厦门开阳</t>
  </si>
  <si>
    <t>中建一局</t>
  </si>
  <si>
    <t>广东富鸣</t>
  </si>
  <si>
    <t>北京华夏</t>
  </si>
  <si>
    <t>武汉安精尼</t>
  </si>
  <si>
    <t>宁波成杰</t>
  </si>
  <si>
    <t>深圳梁栋记</t>
  </si>
  <si>
    <t>上海通兴</t>
  </si>
  <si>
    <t>广州经艺</t>
  </si>
  <si>
    <t>湖南高吉</t>
  </si>
  <si>
    <t>北京中信</t>
  </si>
  <si>
    <t>浙江龙邦</t>
  </si>
  <si>
    <t>珠海捷菱</t>
  </si>
  <si>
    <t>现有承建商</t>
    <phoneticPr fontId="3" type="noConversion"/>
  </si>
  <si>
    <t>Store</t>
  </si>
  <si>
    <t>Total Saving</t>
  </si>
  <si>
    <t>Sum</t>
  </si>
  <si>
    <t>Total</t>
  </si>
  <si>
    <t>Total Store</t>
  </si>
  <si>
    <t>Total Cost</t>
  </si>
  <si>
    <t>最多能够节省saving: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</si>
</sst>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76" formatCode="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indexed="8"/>
      <name val="Times New Roman"/>
      <family val="1"/>
    </font>
    <font>
      <sz val="9"/>
      <name val="宋体"/>
      <family val="3"/>
      <charset val="134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宋体"/>
      <family val="3"/>
      <charset val="134"/>
    </font>
    <font>
      <sz val="11"/>
      <color indexed="8"/>
      <name val="Times New Roman"/>
      <family val="1"/>
    </font>
    <font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Times New Roman"/>
      <family val="1"/>
    </font>
    <font>
      <sz val="10"/>
      <name val="Tahoma"/>
      <family val="2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1" fillId="0" borderId="0">
      <alignment vertical="center"/>
    </xf>
  </cellStyleXfs>
  <cellXfs count="43">
    <xf numFmtId="0" fontId="0" fillId="0" borderId="0" xfId="0"/>
    <xf numFmtId="0" fontId="6" fillId="3" borderId="2" xfId="2" applyFont="1" applyFill="1" applyBorder="1" applyAlignment="1" applyProtection="1">
      <alignment vertical="center" wrapText="1"/>
    </xf>
    <xf numFmtId="0" fontId="6" fillId="3" borderId="1" xfId="2" applyFont="1" applyFill="1" applyBorder="1" applyAlignment="1" applyProtection="1">
      <alignment vertical="center" wrapText="1"/>
    </xf>
    <xf numFmtId="0" fontId="5" fillId="3" borderId="2" xfId="2" applyFill="1" applyBorder="1" applyAlignment="1" applyProtection="1">
      <alignment wrapText="1"/>
    </xf>
    <xf numFmtId="0" fontId="5" fillId="3" borderId="1" xfId="2" applyFill="1" applyBorder="1" applyAlignment="1" applyProtection="1"/>
    <xf numFmtId="0" fontId="8" fillId="3" borderId="1" xfId="2" applyFont="1" applyFill="1" applyBorder="1" applyAlignment="1" applyProtection="1"/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3" borderId="1" xfId="2" applyFill="1" applyBorder="1" applyAlignment="1" applyProtection="1">
      <alignment horizont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4" xfId="3" applyFont="1" applyFill="1" applyBorder="1" applyAlignment="1">
      <alignment vertical="center" wrapText="1"/>
    </xf>
    <xf numFmtId="41" fontId="13" fillId="0" borderId="4" xfId="1" applyNumberFormat="1" applyFont="1" applyFill="1" applyBorder="1" applyAlignment="1">
      <alignment vertical="center"/>
    </xf>
    <xf numFmtId="10" fontId="13" fillId="0" borderId="4" xfId="1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 wrapText="1"/>
    </xf>
    <xf numFmtId="0" fontId="12" fillId="0" borderId="6" xfId="3" applyFont="1" applyFill="1" applyBorder="1" applyAlignment="1">
      <alignment vertical="center" wrapText="1"/>
    </xf>
    <xf numFmtId="41" fontId="13" fillId="0" borderId="6" xfId="1" applyNumberFormat="1" applyFont="1" applyFill="1" applyBorder="1" applyAlignment="1">
      <alignment vertical="center"/>
    </xf>
    <xf numFmtId="10" fontId="13" fillId="0" borderId="6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center" vertical="center" wrapText="1"/>
    </xf>
    <xf numFmtId="0" fontId="12" fillId="0" borderId="8" xfId="3" applyFont="1" applyFill="1" applyBorder="1" applyAlignment="1">
      <alignment vertical="center" wrapText="1"/>
    </xf>
    <xf numFmtId="41" fontId="13" fillId="0" borderId="8" xfId="1" applyNumberFormat="1" applyFont="1" applyFill="1" applyBorder="1" applyAlignment="1">
      <alignment vertical="center"/>
    </xf>
    <xf numFmtId="10" fontId="13" fillId="0" borderId="8" xfId="1" applyNumberFormat="1" applyFont="1" applyFill="1" applyBorder="1" applyAlignment="1">
      <alignment vertical="center"/>
    </xf>
    <xf numFmtId="10" fontId="13" fillId="4" borderId="6" xfId="1" applyNumberFormat="1" applyFont="1" applyFill="1" applyBorder="1" applyAlignment="1">
      <alignment vertical="center"/>
    </xf>
    <xf numFmtId="10" fontId="13" fillId="4" borderId="4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4" fillId="4" borderId="0" xfId="0" applyFont="1" applyFill="1"/>
    <xf numFmtId="10" fontId="0" fillId="0" borderId="0" xfId="0" applyNumberFormat="1"/>
    <xf numFmtId="41" fontId="0" fillId="0" borderId="0" xfId="0" applyNumberFormat="1"/>
    <xf numFmtId="0" fontId="10" fillId="0" borderId="0" xfId="0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vertical="center" wrapText="1"/>
    </xf>
    <xf numFmtId="41" fontId="13" fillId="0" borderId="0" xfId="1" applyNumberFormat="1" applyFont="1" applyFill="1" applyBorder="1" applyAlignment="1">
      <alignment vertical="center"/>
    </xf>
    <xf numFmtId="10" fontId="13" fillId="0" borderId="0" xfId="1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vertical="center" wrapText="1"/>
    </xf>
    <xf numFmtId="0" fontId="0" fillId="0" borderId="1" xfId="0" applyBorder="1"/>
    <xf numFmtId="41" fontId="0" fillId="0" borderId="1" xfId="0" applyNumberFormat="1" applyBorder="1"/>
    <xf numFmtId="0" fontId="12" fillId="0" borderId="9" xfId="3" applyFont="1" applyFill="1" applyBorder="1" applyAlignment="1">
      <alignment vertical="center" wrapText="1"/>
    </xf>
    <xf numFmtId="0" fontId="5" fillId="3" borderId="10" xfId="2" applyFill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7" fillId="2" borderId="1" xfId="1" applyNumberFormat="1" applyFont="1" applyFill="1" applyBorder="1" applyAlignment="1">
      <alignment horizontal="center" vertical="top"/>
    </xf>
    <xf numFmtId="176" fontId="0" fillId="0" borderId="0" xfId="0" applyNumberFormat="1" applyFill="1" applyAlignment="1">
      <alignment vertical="center"/>
    </xf>
    <xf numFmtId="176" fontId="0" fillId="0" borderId="0" xfId="0" applyNumberFormat="1"/>
  </cellXfs>
  <cellStyles count="4">
    <cellStyle name="Normal 3 2" xfId="2"/>
    <cellStyle name="百分比" xfId="1" builtinId="5"/>
    <cellStyle name="常规" xfId="0" builtinId="0"/>
    <cellStyle name="常规 2" xfId="3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-evazhang\Documents\project\DP\GC\2018GC&#36164;&#26009;\02%20Category%20Research\D11%20RFI&#65288;RFQ&#65289;%20&amp;%20supply%20list\03%20&#20379;&#24212;&#21830;PM&#35780;&#20272;&#12289;&#36136;&#37327;&#21644;SPI&#35780;&#20272;&#12289;&#20135;&#33021;&#35745;&#31639;\04%20&#25215;&#24314;&#21830;&#20135;&#33021;&#35745;&#31639;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4920;%20&#22312;%20D21%20Business%20Award_2018%20GC%20Bundle%20Bidding3-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承建商产能统计"/>
      <sheetName val="按供应商 产能分析"/>
      <sheetName val="Sheet4"/>
      <sheetName val="按市场 产能分析"/>
      <sheetName val="按承建商 产能分析"/>
      <sheetName val="原始数据表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承建商</v>
          </cell>
          <cell r="B2" t="str">
            <v>2017PM数量</v>
          </cell>
          <cell r="C2" t="str">
            <v>2018 PM认证数量</v>
          </cell>
          <cell r="D2" t="str">
            <v>2018认证助理PM</v>
          </cell>
          <cell r="E2" t="str">
            <v>预计2018产能</v>
          </cell>
        </row>
        <row r="3">
          <cell r="A3" t="str">
            <v>北京中宝</v>
          </cell>
          <cell r="B3">
            <v>6</v>
          </cell>
          <cell r="C3">
            <v>8</v>
          </cell>
          <cell r="D3">
            <v>4</v>
          </cell>
          <cell r="E3">
            <v>20</v>
          </cell>
        </row>
        <row r="4">
          <cell r="A4" t="str">
            <v>南通三建</v>
          </cell>
          <cell r="B4">
            <v>6</v>
          </cell>
          <cell r="C4">
            <v>11</v>
          </cell>
          <cell r="D4">
            <v>0</v>
          </cell>
          <cell r="E4">
            <v>22</v>
          </cell>
        </row>
        <row r="5">
          <cell r="A5" t="str">
            <v>山东菏建</v>
          </cell>
          <cell r="B5">
            <v>4</v>
          </cell>
          <cell r="C5">
            <v>5</v>
          </cell>
          <cell r="D5">
            <v>0</v>
          </cell>
          <cell r="E5">
            <v>10</v>
          </cell>
        </row>
        <row r="6">
          <cell r="A6" t="str">
            <v>北京国盛</v>
          </cell>
          <cell r="B6">
            <v>6</v>
          </cell>
          <cell r="C6">
            <v>7</v>
          </cell>
          <cell r="D6">
            <v>1</v>
          </cell>
          <cell r="E6">
            <v>15</v>
          </cell>
        </row>
        <row r="7">
          <cell r="A7" t="str">
            <v>天津金泰达</v>
          </cell>
          <cell r="B7">
            <v>3</v>
          </cell>
          <cell r="C7">
            <v>4</v>
          </cell>
          <cell r="D7">
            <v>0</v>
          </cell>
          <cell r="E7">
            <v>8</v>
          </cell>
        </row>
        <row r="8">
          <cell r="A8" t="str">
            <v>北京华夏</v>
          </cell>
          <cell r="B8">
            <v>3</v>
          </cell>
          <cell r="C8">
            <v>3</v>
          </cell>
          <cell r="D8">
            <v>3</v>
          </cell>
          <cell r="E8">
            <v>9</v>
          </cell>
        </row>
        <row r="9">
          <cell r="A9" t="str">
            <v>中建一局</v>
          </cell>
          <cell r="B9">
            <v>4</v>
          </cell>
          <cell r="C9">
            <v>5</v>
          </cell>
          <cell r="D9">
            <v>0</v>
          </cell>
          <cell r="E9">
            <v>10</v>
          </cell>
        </row>
        <row r="10">
          <cell r="A10" t="str">
            <v>山东舜景</v>
          </cell>
          <cell r="B10">
            <v>2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四川洪昌</v>
          </cell>
          <cell r="B11">
            <v>16</v>
          </cell>
          <cell r="C11">
            <v>23</v>
          </cell>
          <cell r="D11">
            <v>15</v>
          </cell>
          <cell r="E11">
            <v>61</v>
          </cell>
        </row>
        <row r="12">
          <cell r="A12" t="str">
            <v>上海当达</v>
          </cell>
          <cell r="B12">
            <v>13</v>
          </cell>
          <cell r="C12">
            <v>17</v>
          </cell>
          <cell r="D12">
            <v>0</v>
          </cell>
          <cell r="E12">
            <v>34</v>
          </cell>
        </row>
        <row r="13">
          <cell r="A13" t="str">
            <v>武汉润域</v>
          </cell>
          <cell r="B13">
            <v>4</v>
          </cell>
          <cell r="C13">
            <v>7</v>
          </cell>
          <cell r="D13">
            <v>0</v>
          </cell>
          <cell r="E13">
            <v>14</v>
          </cell>
        </row>
        <row r="14">
          <cell r="A14" t="str">
            <v>江苏奥建</v>
          </cell>
          <cell r="B14">
            <v>5</v>
          </cell>
          <cell r="C14">
            <v>7</v>
          </cell>
          <cell r="D14">
            <v>4</v>
          </cell>
          <cell r="E14">
            <v>18</v>
          </cell>
        </row>
        <row r="15">
          <cell r="A15" t="str">
            <v>上海住安</v>
          </cell>
          <cell r="B15">
            <v>5</v>
          </cell>
          <cell r="C15">
            <v>8</v>
          </cell>
          <cell r="D15">
            <v>0</v>
          </cell>
          <cell r="E15">
            <v>16</v>
          </cell>
        </row>
        <row r="16">
          <cell r="A16" t="str">
            <v>武汉安精尼</v>
          </cell>
          <cell r="B16">
            <v>4</v>
          </cell>
          <cell r="C16">
            <v>6</v>
          </cell>
          <cell r="D16">
            <v>1</v>
          </cell>
          <cell r="E16">
            <v>13</v>
          </cell>
        </row>
        <row r="17">
          <cell r="A17" t="str">
            <v>上海锦伟</v>
          </cell>
          <cell r="B17">
            <v>2</v>
          </cell>
          <cell r="C17">
            <v>5</v>
          </cell>
          <cell r="D17">
            <v>0</v>
          </cell>
          <cell r="E17">
            <v>10</v>
          </cell>
        </row>
        <row r="18">
          <cell r="A18" t="str">
            <v>广州众杰</v>
          </cell>
          <cell r="B18">
            <v>4</v>
          </cell>
          <cell r="C18">
            <v>7</v>
          </cell>
          <cell r="D18">
            <v>3</v>
          </cell>
          <cell r="E18">
            <v>14</v>
          </cell>
        </row>
        <row r="19">
          <cell r="A19" t="str">
            <v>上海通兴</v>
          </cell>
          <cell r="B19">
            <v>3</v>
          </cell>
          <cell r="C19">
            <v>1</v>
          </cell>
          <cell r="D19">
            <v>0</v>
          </cell>
          <cell r="E19">
            <v>3</v>
          </cell>
        </row>
        <row r="20">
          <cell r="A20" t="str">
            <v>南京慧乾</v>
          </cell>
          <cell r="B20">
            <v>4</v>
          </cell>
          <cell r="C20">
            <v>6</v>
          </cell>
          <cell r="D20">
            <v>0</v>
          </cell>
          <cell r="E20">
            <v>12</v>
          </cell>
        </row>
        <row r="21">
          <cell r="A21" t="str">
            <v>宁波成杰</v>
          </cell>
          <cell r="B21">
            <v>4</v>
          </cell>
          <cell r="C21">
            <v>4</v>
          </cell>
          <cell r="D21">
            <v>0</v>
          </cell>
          <cell r="E21">
            <v>8</v>
          </cell>
        </row>
        <row r="22">
          <cell r="A22" t="str">
            <v>上海耀河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广州航通</v>
          </cell>
          <cell r="B23">
            <v>16</v>
          </cell>
          <cell r="C23">
            <v>18</v>
          </cell>
          <cell r="D23">
            <v>10</v>
          </cell>
          <cell r="E23">
            <v>46</v>
          </cell>
        </row>
        <row r="24">
          <cell r="A24" t="str">
            <v>深圳龙兆</v>
          </cell>
          <cell r="B24">
            <v>7</v>
          </cell>
          <cell r="C24">
            <v>7</v>
          </cell>
          <cell r="D24">
            <v>0</v>
          </cell>
          <cell r="E24">
            <v>14</v>
          </cell>
        </row>
        <row r="25">
          <cell r="A25" t="str">
            <v>厦门开阳</v>
          </cell>
          <cell r="B25">
            <v>6</v>
          </cell>
          <cell r="C25">
            <v>4</v>
          </cell>
          <cell r="D25">
            <v>2</v>
          </cell>
          <cell r="E25">
            <v>10</v>
          </cell>
        </row>
        <row r="26">
          <cell r="A26" t="str">
            <v>东莞远达</v>
          </cell>
          <cell r="B26">
            <v>9</v>
          </cell>
          <cell r="C26">
            <v>9</v>
          </cell>
          <cell r="D26">
            <v>0</v>
          </cell>
          <cell r="E26">
            <v>18</v>
          </cell>
        </row>
        <row r="27">
          <cell r="A27" t="str">
            <v>汕头达濠</v>
          </cell>
          <cell r="B27">
            <v>5</v>
          </cell>
          <cell r="C27">
            <v>13</v>
          </cell>
          <cell r="D27">
            <v>0</v>
          </cell>
          <cell r="E27">
            <v>26</v>
          </cell>
        </row>
        <row r="28">
          <cell r="A28" t="str">
            <v>广州经艺</v>
          </cell>
          <cell r="B28">
            <v>13</v>
          </cell>
          <cell r="C28">
            <v>1</v>
          </cell>
          <cell r="D28">
            <v>0</v>
          </cell>
          <cell r="E28">
            <v>3</v>
          </cell>
        </row>
        <row r="29">
          <cell r="A29" t="str">
            <v>湖南高吉</v>
          </cell>
          <cell r="B29">
            <v>6</v>
          </cell>
          <cell r="C29">
            <v>11</v>
          </cell>
          <cell r="D29">
            <v>6</v>
          </cell>
          <cell r="E29">
            <v>1</v>
          </cell>
        </row>
        <row r="30">
          <cell r="A30" t="str">
            <v>深圳梁栋记</v>
          </cell>
          <cell r="B30">
            <v>4</v>
          </cell>
          <cell r="C30">
            <v>3</v>
          </cell>
          <cell r="D30">
            <v>0</v>
          </cell>
          <cell r="E30">
            <v>6</v>
          </cell>
        </row>
        <row r="31">
          <cell r="A31" t="str">
            <v>广东富鸣</v>
          </cell>
          <cell r="B31">
            <v>4</v>
          </cell>
          <cell r="C31">
            <v>5</v>
          </cell>
          <cell r="D31">
            <v>0</v>
          </cell>
          <cell r="E31">
            <v>10</v>
          </cell>
        </row>
        <row r="32">
          <cell r="A32" t="str">
            <v>福建迪艺</v>
          </cell>
          <cell r="B32">
            <v>4</v>
          </cell>
          <cell r="C32">
            <v>0</v>
          </cell>
          <cell r="D32">
            <v>0</v>
          </cell>
          <cell r="E32">
            <v>0</v>
          </cell>
        </row>
        <row r="33">
          <cell r="A33" t="str">
            <v>珠海捷菱</v>
          </cell>
          <cell r="B33">
            <v>0</v>
          </cell>
          <cell r="C33">
            <v>0</v>
          </cell>
          <cell r="D33">
            <v>4</v>
          </cell>
          <cell r="E33">
            <v>1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回标汇总"/>
      <sheetName val="南方差异"/>
      <sheetName val="不可比项"/>
      <sheetName val="Supplier List"/>
      <sheetName val="Award &amp; Savings (2)"/>
      <sheetName val="Savings Summary"/>
      <sheetName val="Award &amp; Savings"/>
      <sheetName val="北京"/>
      <sheetName val="天津"/>
      <sheetName val="辽宁"/>
      <sheetName val="江苏"/>
      <sheetName val="上海"/>
      <sheetName val="浙江"/>
      <sheetName val="湖北陕西"/>
      <sheetName val="四川"/>
      <sheetName val="福建"/>
      <sheetName val="广州"/>
      <sheetName val="深圳"/>
      <sheetName val="广贵"/>
      <sheetName val="Sheet2"/>
      <sheetName val="贵州"/>
      <sheetName val="Sheet1"/>
      <sheetName val="复核事项"/>
      <sheetName val="投标市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A3" t="str">
            <v>北京中信</v>
          </cell>
          <cell r="B3">
            <v>0.185106288030817</v>
          </cell>
          <cell r="C3">
            <v>1</v>
          </cell>
        </row>
        <row r="4">
          <cell r="A4" t="str">
            <v>北京中宝</v>
          </cell>
          <cell r="B4">
            <v>0.13431788735063574</v>
          </cell>
          <cell r="C4">
            <v>10</v>
          </cell>
        </row>
        <row r="5">
          <cell r="A5" t="str">
            <v>北京国盛</v>
          </cell>
          <cell r="B5">
            <v>0.13176553611507139</v>
          </cell>
          <cell r="C5">
            <v>9</v>
          </cell>
        </row>
        <row r="6">
          <cell r="A6" t="str">
            <v>南通三建</v>
          </cell>
          <cell r="B6">
            <v>0.10824067128072758</v>
          </cell>
          <cell r="C6">
            <v>12</v>
          </cell>
        </row>
        <row r="7">
          <cell r="A7" t="str">
            <v>北京华夏</v>
          </cell>
          <cell r="B7">
            <v>8.4668797075198074E-2</v>
          </cell>
        </row>
        <row r="8">
          <cell r="A8" t="str">
            <v>中建一局</v>
          </cell>
          <cell r="B8">
            <v>6.5581687459179597E-2</v>
          </cell>
        </row>
        <row r="9">
          <cell r="A9" t="str">
            <v>计划开店数</v>
          </cell>
          <cell r="B9">
            <v>32</v>
          </cell>
          <cell r="C9">
            <v>32</v>
          </cell>
        </row>
        <row r="11">
          <cell r="A11" t="str">
            <v>Spending &amp; Saving</v>
          </cell>
        </row>
        <row r="12">
          <cell r="B12" t="str">
            <v>单店价格</v>
          </cell>
          <cell r="C12" t="str">
            <v>市场总计</v>
          </cell>
        </row>
        <row r="13">
          <cell r="A13" t="str">
            <v>Baseline价格</v>
          </cell>
          <cell r="B13">
            <v>890368.30405218899</v>
          </cell>
          <cell r="C13">
            <v>28491785.729670048</v>
          </cell>
        </row>
        <row r="14">
          <cell r="A14" t="str">
            <v>Baseline价格
(不含Labor/material impact)</v>
          </cell>
          <cell r="B14">
            <v>850597.35819051985</v>
          </cell>
          <cell r="C14">
            <v>27219115.462096635</v>
          </cell>
        </row>
      </sheetData>
      <sheetData sheetId="8" refreshError="1">
        <row r="3">
          <cell r="A3" t="str">
            <v>北京中信</v>
          </cell>
          <cell r="B3">
            <v>0.1583740857728618</v>
          </cell>
        </row>
        <row r="4">
          <cell r="A4" t="str">
            <v>北京中宝</v>
          </cell>
          <cell r="B4">
            <v>0.10591959566359432</v>
          </cell>
          <cell r="C4">
            <v>10</v>
          </cell>
        </row>
        <row r="5">
          <cell r="A5" t="str">
            <v>北京国盛</v>
          </cell>
          <cell r="B5">
            <v>0.10328351575463332</v>
          </cell>
          <cell r="C5">
            <v>6</v>
          </cell>
        </row>
        <row r="6">
          <cell r="A6" t="str">
            <v>武汉润域</v>
          </cell>
          <cell r="B6">
            <v>0.10241450123799835</v>
          </cell>
          <cell r="C6">
            <v>6</v>
          </cell>
        </row>
        <row r="7">
          <cell r="A7" t="str">
            <v>浙江龙邦</v>
          </cell>
          <cell r="B7">
            <v>0.12143271221393927</v>
          </cell>
        </row>
        <row r="8">
          <cell r="A8" t="str">
            <v>南通三建</v>
          </cell>
          <cell r="B8">
            <v>7.8986928871627393E-2</v>
          </cell>
        </row>
        <row r="9">
          <cell r="A9" t="str">
            <v>天津金泰达</v>
          </cell>
          <cell r="B9">
            <v>8.7104731611960404E-2</v>
          </cell>
          <cell r="C9">
            <v>3</v>
          </cell>
        </row>
        <row r="10">
          <cell r="A10" t="str">
            <v>山东菏建</v>
          </cell>
          <cell r="B10">
            <v>6.0096321133797009E-2</v>
          </cell>
        </row>
        <row r="11">
          <cell r="A11" t="str">
            <v>北京华夏</v>
          </cell>
          <cell r="B11">
            <v>4.4995278155414854E-2</v>
          </cell>
        </row>
        <row r="12">
          <cell r="A12" t="str">
            <v>湖南高吉</v>
          </cell>
          <cell r="B12">
            <v>3.7205085351910194E-2</v>
          </cell>
        </row>
        <row r="13">
          <cell r="A13" t="str">
            <v>中建一局</v>
          </cell>
          <cell r="B13">
            <v>5.9763934093737953E-3</v>
          </cell>
        </row>
        <row r="14">
          <cell r="A14" t="str">
            <v>计划开店数</v>
          </cell>
          <cell r="B14">
            <v>25</v>
          </cell>
          <cell r="C14">
            <v>25</v>
          </cell>
        </row>
      </sheetData>
      <sheetData sheetId="9" refreshError="1">
        <row r="3">
          <cell r="A3" t="str">
            <v>北京中宝</v>
          </cell>
          <cell r="B3">
            <v>9.8219336212957642E-2</v>
          </cell>
        </row>
        <row r="4">
          <cell r="A4" t="str">
            <v>四川洪昌</v>
          </cell>
          <cell r="B4">
            <v>6.9449498873165871E-2</v>
          </cell>
          <cell r="C4">
            <v>3</v>
          </cell>
        </row>
        <row r="5">
          <cell r="A5" t="str">
            <v>武汉润域</v>
          </cell>
          <cell r="B5">
            <v>9.4684054193108172E-2</v>
          </cell>
        </row>
        <row r="6">
          <cell r="A6" t="str">
            <v>北京国盛</v>
          </cell>
          <cell r="B6">
            <v>9.5560553089461139E-2</v>
          </cell>
        </row>
        <row r="7">
          <cell r="A7" t="str">
            <v>南通三建</v>
          </cell>
          <cell r="B7">
            <v>8.4782967556834052E-2</v>
          </cell>
          <cell r="C7">
            <v>10</v>
          </cell>
        </row>
        <row r="8">
          <cell r="A8" t="str">
            <v>山东菏建</v>
          </cell>
          <cell r="B8">
            <v>6.6011240534889049E-2</v>
          </cell>
        </row>
        <row r="9">
          <cell r="A9" t="str">
            <v>北京华夏</v>
          </cell>
          <cell r="B9">
            <v>4.1419424359391666E-2</v>
          </cell>
        </row>
        <row r="10">
          <cell r="A10" t="str">
            <v>计划开店数</v>
          </cell>
          <cell r="B10">
            <v>13</v>
          </cell>
          <cell r="C10">
            <v>13</v>
          </cell>
        </row>
        <row r="12">
          <cell r="A12" t="str">
            <v>Spending &amp; Saving</v>
          </cell>
        </row>
        <row r="13">
          <cell r="B13" t="str">
            <v>单店价格</v>
          </cell>
          <cell r="C13" t="str">
            <v>市场总计</v>
          </cell>
        </row>
        <row r="14">
          <cell r="A14" t="str">
            <v>Baseline价格</v>
          </cell>
          <cell r="B14">
            <v>867547.49200300022</v>
          </cell>
          <cell r="C14">
            <v>11278117.396039004</v>
          </cell>
        </row>
      </sheetData>
      <sheetData sheetId="10" refreshError="1">
        <row r="3">
          <cell r="A3" t="str">
            <v>宁波成杰</v>
          </cell>
          <cell r="B3">
            <v>0.119191444977468</v>
          </cell>
        </row>
        <row r="4">
          <cell r="A4" t="str">
            <v>北京中宝</v>
          </cell>
          <cell r="B4">
            <v>9.842109154212543E-2</v>
          </cell>
        </row>
        <row r="5">
          <cell r="A5" t="str">
            <v>北京中信</v>
          </cell>
          <cell r="B5">
            <v>0.13231783612282391</v>
          </cell>
        </row>
        <row r="6">
          <cell r="A6" t="str">
            <v>武汉润域</v>
          </cell>
          <cell r="B6">
            <v>0.10384811927791289</v>
          </cell>
        </row>
        <row r="7">
          <cell r="A7" t="str">
            <v>浙江龙邦</v>
          </cell>
          <cell r="B7">
            <v>0.12283595448421446</v>
          </cell>
        </row>
        <row r="8">
          <cell r="A8" t="str">
            <v>北京国盛</v>
          </cell>
          <cell r="B8">
            <v>8.233363945515261E-2</v>
          </cell>
        </row>
        <row r="9">
          <cell r="A9" t="str">
            <v>四川洪昌</v>
          </cell>
          <cell r="B9">
            <v>5.1027816418712894E-2</v>
          </cell>
          <cell r="C9">
            <v>0</v>
          </cell>
        </row>
        <row r="10">
          <cell r="A10" t="str">
            <v>江苏奥建</v>
          </cell>
          <cell r="B10">
            <v>7.9020813545007687E-2</v>
          </cell>
          <cell r="C10">
            <v>18</v>
          </cell>
        </row>
        <row r="11">
          <cell r="A11" t="str">
            <v>上海住安</v>
          </cell>
          <cell r="B11">
            <v>6.3291807828737029E-2</v>
          </cell>
        </row>
        <row r="12">
          <cell r="A12" t="str">
            <v>山东菏建</v>
          </cell>
          <cell r="B12">
            <v>5.2213504805893013E-2</v>
          </cell>
        </row>
        <row r="13">
          <cell r="A13" t="str">
            <v>上海当达</v>
          </cell>
          <cell r="B13">
            <v>5.7098428701017868E-2</v>
          </cell>
          <cell r="C13">
            <v>9</v>
          </cell>
        </row>
        <row r="14">
          <cell r="A14" t="str">
            <v>南京慧乾</v>
          </cell>
          <cell r="B14">
            <v>7.0804825371034705E-2</v>
          </cell>
        </row>
      </sheetData>
      <sheetData sheetId="11" refreshError="1">
        <row r="3">
          <cell r="A3" t="str">
            <v>宁波成杰</v>
          </cell>
          <cell r="B3">
            <v>0.1391663512291797</v>
          </cell>
          <cell r="C3">
            <v>1</v>
          </cell>
        </row>
        <row r="4">
          <cell r="A4" t="str">
            <v>北京中宝</v>
          </cell>
          <cell r="B4">
            <v>0.11014293736526164</v>
          </cell>
        </row>
        <row r="5">
          <cell r="A5" t="str">
            <v>浙江龙邦</v>
          </cell>
          <cell r="B5">
            <v>0.14272821083962847</v>
          </cell>
        </row>
        <row r="6">
          <cell r="A6" t="str">
            <v>广州经艺</v>
          </cell>
          <cell r="B6">
            <v>0.1380332683609227</v>
          </cell>
        </row>
        <row r="7">
          <cell r="A7" t="str">
            <v>北京中信</v>
          </cell>
          <cell r="B7">
            <v>0.12521595985185716</v>
          </cell>
        </row>
        <row r="8">
          <cell r="A8" t="str">
            <v>上海当达</v>
          </cell>
          <cell r="B8">
            <v>7.8481475429948683E-2</v>
          </cell>
          <cell r="C8">
            <v>15</v>
          </cell>
        </row>
        <row r="9">
          <cell r="A9" t="str">
            <v>上海住安</v>
          </cell>
          <cell r="B9">
            <v>7.5287274342556512E-2</v>
          </cell>
          <cell r="C9">
            <v>6</v>
          </cell>
        </row>
        <row r="10">
          <cell r="A10" t="str">
            <v>上海锦伟</v>
          </cell>
          <cell r="B10">
            <v>6.7983739818226266E-2</v>
          </cell>
        </row>
        <row r="11">
          <cell r="A11" t="str">
            <v>南京慧乾</v>
          </cell>
          <cell r="B11">
            <v>8.2795809923319516E-2</v>
          </cell>
        </row>
        <row r="12">
          <cell r="A12" t="str">
            <v>江苏奥建</v>
          </cell>
          <cell r="B12">
            <v>7.2903907361930309E-2</v>
          </cell>
        </row>
        <row r="13">
          <cell r="A13" t="str">
            <v>广州航通</v>
          </cell>
          <cell r="B13">
            <v>3.1799080894149366E-2</v>
          </cell>
        </row>
        <row r="14">
          <cell r="A14" t="str">
            <v>上海通兴</v>
          </cell>
          <cell r="B14">
            <v>-2.6732312607902647E-3</v>
          </cell>
        </row>
      </sheetData>
      <sheetData sheetId="12" refreshError="1">
        <row r="3">
          <cell r="A3" t="str">
            <v>宁波成杰</v>
          </cell>
          <cell r="B3">
            <v>0.12534172683501418</v>
          </cell>
          <cell r="C3">
            <v>7</v>
          </cell>
        </row>
        <row r="4">
          <cell r="A4" t="str">
            <v>浙江龙邦</v>
          </cell>
          <cell r="B4">
            <v>0.12896078840466788</v>
          </cell>
          <cell r="C4">
            <v>1</v>
          </cell>
        </row>
        <row r="5">
          <cell r="A5" t="str">
            <v>四川洪昌</v>
          </cell>
          <cell r="B5">
            <v>7.1580348382336859E-2</v>
          </cell>
          <cell r="C5">
            <v>12</v>
          </cell>
        </row>
        <row r="6">
          <cell r="A6" t="str">
            <v>上海住安</v>
          </cell>
          <cell r="B6">
            <v>7.9228043405277671E-2</v>
          </cell>
          <cell r="C6">
            <v>10</v>
          </cell>
        </row>
        <row r="7">
          <cell r="A7" t="str">
            <v>上海当达</v>
          </cell>
          <cell r="B7">
            <v>6.368227759115902E-2</v>
          </cell>
        </row>
        <row r="8">
          <cell r="A8" t="str">
            <v>上海锦伟</v>
          </cell>
          <cell r="B8">
            <v>5.3015952784499179E-2</v>
          </cell>
        </row>
        <row r="9">
          <cell r="A9" t="str">
            <v>南京慧乾</v>
          </cell>
          <cell r="B9">
            <v>6.8065898472169109E-2</v>
          </cell>
        </row>
        <row r="10">
          <cell r="A10" t="str">
            <v>江苏奥建</v>
          </cell>
          <cell r="B10">
            <v>5.8015136138453195E-2</v>
          </cell>
        </row>
        <row r="11">
          <cell r="A11" t="str">
            <v>广州航通</v>
          </cell>
          <cell r="B11">
            <v>2.5358978135713708E-2</v>
          </cell>
        </row>
        <row r="12">
          <cell r="A12" t="str">
            <v>上海通兴</v>
          </cell>
          <cell r="B12">
            <v>-1.8775739372615997E-2</v>
          </cell>
        </row>
        <row r="13">
          <cell r="A13" t="str">
            <v>计划开店数</v>
          </cell>
          <cell r="B13">
            <v>30</v>
          </cell>
          <cell r="C13">
            <v>30</v>
          </cell>
        </row>
      </sheetData>
      <sheetData sheetId="13" refreshError="1">
        <row r="3">
          <cell r="A3" t="str">
            <v>武汉润域</v>
          </cell>
          <cell r="B3">
            <v>8.3744971263692264E-2</v>
          </cell>
          <cell r="C3">
            <v>8</v>
          </cell>
        </row>
        <row r="4">
          <cell r="A4" t="str">
            <v>北京中宝</v>
          </cell>
          <cell r="B4">
            <v>6.9069430096999146E-2</v>
          </cell>
        </row>
        <row r="5">
          <cell r="A5" t="str">
            <v>四川洪昌</v>
          </cell>
          <cell r="B5">
            <v>4.4078585160138711E-2</v>
          </cell>
          <cell r="C5">
            <v>7</v>
          </cell>
        </row>
        <row r="6">
          <cell r="A6" t="str">
            <v>武汉安精尼</v>
          </cell>
          <cell r="B6">
            <v>7.6764353011244874E-2</v>
          </cell>
          <cell r="C6">
            <v>7</v>
          </cell>
        </row>
        <row r="7">
          <cell r="A7" t="str">
            <v>北京国盛</v>
          </cell>
          <cell r="B7">
            <v>7.5478381652197904E-2</v>
          </cell>
        </row>
        <row r="8">
          <cell r="A8" t="str">
            <v>南京慧乾</v>
          </cell>
          <cell r="B8">
            <v>4.0460029774481196E-2</v>
          </cell>
        </row>
        <row r="9">
          <cell r="A9" t="str">
            <v>广州航通</v>
          </cell>
          <cell r="B9">
            <v>1.5245272596892647E-2</v>
          </cell>
        </row>
        <row r="10">
          <cell r="A10" t="str">
            <v>上海住安</v>
          </cell>
          <cell r="B10">
            <v>1.3257017945232194E-2</v>
          </cell>
        </row>
        <row r="11">
          <cell r="A11" t="str">
            <v>计划开店数</v>
          </cell>
          <cell r="B11">
            <v>22</v>
          </cell>
          <cell r="C11">
            <v>22</v>
          </cell>
        </row>
        <row r="13">
          <cell r="A13" t="str">
            <v>Spending &amp; Saving</v>
          </cell>
        </row>
        <row r="14">
          <cell r="B14" t="str">
            <v>单店价格</v>
          </cell>
          <cell r="C14" t="str">
            <v>市场总计</v>
          </cell>
        </row>
      </sheetData>
      <sheetData sheetId="14" refreshError="1">
        <row r="3">
          <cell r="A3" t="str">
            <v>四川洪昌</v>
          </cell>
          <cell r="B3">
            <v>5.4007349948685189E-2</v>
          </cell>
          <cell r="C3">
            <v>9</v>
          </cell>
        </row>
        <row r="4">
          <cell r="A4" t="str">
            <v>武汉润域</v>
          </cell>
          <cell r="B4">
            <v>9.3261737522317922E-2</v>
          </cell>
        </row>
        <row r="5">
          <cell r="A5" t="str">
            <v>广州经艺</v>
          </cell>
          <cell r="B5">
            <v>0.10761324535578372</v>
          </cell>
        </row>
        <row r="6">
          <cell r="A6" t="str">
            <v>武汉安精尼</v>
          </cell>
          <cell r="B6">
            <v>8.1785392217248468E-2</v>
          </cell>
          <cell r="C6">
            <v>6</v>
          </cell>
        </row>
        <row r="7">
          <cell r="A7" t="str">
            <v>珠海捷菱</v>
          </cell>
          <cell r="B7">
            <v>6.9242984542547598E-2</v>
          </cell>
        </row>
        <row r="8">
          <cell r="A8" t="str">
            <v>南京慧乾</v>
          </cell>
          <cell r="B8">
            <v>5.0426379017921949E-2</v>
          </cell>
        </row>
        <row r="9">
          <cell r="A9" t="str">
            <v>上海当达</v>
          </cell>
          <cell r="B9">
            <v>2.687898128007114E-2</v>
          </cell>
        </row>
        <row r="10">
          <cell r="A10" t="str">
            <v>上海住安</v>
          </cell>
          <cell r="B10">
            <v>2.3505913747207684E-2</v>
          </cell>
        </row>
        <row r="11">
          <cell r="A11" t="str">
            <v>广东富鸣</v>
          </cell>
          <cell r="B11">
            <v>-7.1503493727314932E-2</v>
          </cell>
        </row>
        <row r="12">
          <cell r="A12" t="str">
            <v>计划开店数</v>
          </cell>
          <cell r="B12">
            <v>15</v>
          </cell>
          <cell r="C12">
            <v>15</v>
          </cell>
        </row>
        <row r="14">
          <cell r="A14" t="str">
            <v>Spending &amp; Saving</v>
          </cell>
        </row>
      </sheetData>
      <sheetData sheetId="15" refreshError="1">
        <row r="3">
          <cell r="A3" t="str">
            <v>宁波成杰</v>
          </cell>
          <cell r="B3">
            <v>8.2283497738243866E-2</v>
          </cell>
        </row>
        <row r="4">
          <cell r="A4" t="str">
            <v>四川洪昌</v>
          </cell>
          <cell r="B4">
            <v>4.0271448513421036E-2</v>
          </cell>
          <cell r="C4">
            <v>15</v>
          </cell>
        </row>
        <row r="5">
          <cell r="A5" t="str">
            <v>武汉润域</v>
          </cell>
          <cell r="B5">
            <v>8.009581345271706E-2</v>
          </cell>
        </row>
        <row r="6">
          <cell r="A6" t="str">
            <v>广州经艺</v>
          </cell>
          <cell r="B6">
            <v>9.4655706517333654E-2</v>
          </cell>
        </row>
        <row r="7">
          <cell r="A7" t="str">
            <v>广州众杰</v>
          </cell>
          <cell r="B7">
            <v>5.9424465908746074E-2</v>
          </cell>
        </row>
        <row r="8">
          <cell r="A8" t="str">
            <v>厦门开阳</v>
          </cell>
          <cell r="B8">
            <v>5.5990662862405338E-2</v>
          </cell>
          <cell r="C8">
            <v>10</v>
          </cell>
        </row>
        <row r="9">
          <cell r="A9" t="str">
            <v>广州航通</v>
          </cell>
          <cell r="B9">
            <v>3.0155238972606822E-2</v>
          </cell>
        </row>
        <row r="10">
          <cell r="A10" t="str">
            <v>东莞远达</v>
          </cell>
          <cell r="B10">
            <v>4.4138450582302098E-2</v>
          </cell>
        </row>
        <row r="11">
          <cell r="A11" t="str">
            <v>上海住安</v>
          </cell>
          <cell r="B11">
            <v>2.8752086878320184E-2</v>
          </cell>
        </row>
        <row r="12">
          <cell r="A12" t="str">
            <v>珠海捷菱</v>
          </cell>
          <cell r="B12">
            <v>5.5728305941386481E-2</v>
          </cell>
        </row>
        <row r="13">
          <cell r="A13" t="str">
            <v>上海锦伟</v>
          </cell>
          <cell r="B13">
            <v>2.1081009722845125E-2</v>
          </cell>
        </row>
        <row r="14">
          <cell r="A14" t="str">
            <v>深圳龙兆</v>
          </cell>
          <cell r="B14">
            <v>1.7482391399659302E-2</v>
          </cell>
        </row>
      </sheetData>
      <sheetData sheetId="16" refreshError="1">
        <row r="3">
          <cell r="A3" t="str">
            <v>武汉润域</v>
          </cell>
          <cell r="B3">
            <v>8.1314717434617628E-2</v>
          </cell>
        </row>
        <row r="4">
          <cell r="A4" t="str">
            <v>广州众杰</v>
          </cell>
          <cell r="B4">
            <v>7.908898051106146E-2</v>
          </cell>
          <cell r="C4">
            <v>8</v>
          </cell>
        </row>
        <row r="5">
          <cell r="A5" t="str">
            <v>浙江龙邦</v>
          </cell>
          <cell r="B5">
            <v>0.10077999461257819</v>
          </cell>
        </row>
        <row r="6">
          <cell r="A6" t="str">
            <v>广州经艺</v>
          </cell>
          <cell r="B6">
            <v>9.5855318151300564E-2</v>
          </cell>
          <cell r="C6">
            <v>3</v>
          </cell>
        </row>
        <row r="7">
          <cell r="A7" t="str">
            <v>珠海捷菱</v>
          </cell>
          <cell r="B7">
            <v>9.3249517009783719E-2</v>
          </cell>
        </row>
        <row r="8">
          <cell r="A8" t="str">
            <v>广州航通</v>
          </cell>
          <cell r="B8">
            <v>5.965079213117034E-2</v>
          </cell>
          <cell r="C8">
            <v>24</v>
          </cell>
        </row>
        <row r="9">
          <cell r="A9" t="str">
            <v>四川洪昌</v>
          </cell>
          <cell r="B9">
            <v>4.1543121118088035E-2</v>
          </cell>
          <cell r="C9">
            <v>1</v>
          </cell>
        </row>
        <row r="10">
          <cell r="A10" t="str">
            <v>深圳龙兆</v>
          </cell>
          <cell r="B10">
            <v>6.5508819306054442E-2</v>
          </cell>
        </row>
        <row r="11">
          <cell r="A11" t="str">
            <v>东莞远达</v>
          </cell>
          <cell r="B11">
            <v>5.4763773796058124E-2</v>
          </cell>
        </row>
        <row r="12">
          <cell r="A12" t="str">
            <v>厦门开阳</v>
          </cell>
          <cell r="B12">
            <v>5.724150697945099E-2</v>
          </cell>
        </row>
        <row r="13">
          <cell r="A13" t="str">
            <v>汕头达濠</v>
          </cell>
          <cell r="B13">
            <v>1.2244469079981076E-2</v>
          </cell>
        </row>
        <row r="14">
          <cell r="A14" t="str">
            <v>深圳梁栋记</v>
          </cell>
          <cell r="B14">
            <v>1.4358905364688094E-2</v>
          </cell>
        </row>
      </sheetData>
      <sheetData sheetId="17" refreshError="1">
        <row r="3">
          <cell r="A3" t="str">
            <v>武汉润域</v>
          </cell>
          <cell r="B3">
            <v>0.10071086296421695</v>
          </cell>
        </row>
        <row r="4">
          <cell r="A4" t="str">
            <v>四川洪昌</v>
          </cell>
          <cell r="B4">
            <v>6.1778961899956721E-2</v>
          </cell>
          <cell r="C4">
            <v>14</v>
          </cell>
        </row>
        <row r="5">
          <cell r="A5" t="str">
            <v>广州众杰</v>
          </cell>
          <cell r="B5">
            <v>9.8532117886616297E-2</v>
          </cell>
        </row>
        <row r="6">
          <cell r="A6" t="str">
            <v>浙江龙邦</v>
          </cell>
          <cell r="B6">
            <v>0.1197651709494814</v>
          </cell>
        </row>
        <row r="7">
          <cell r="A7" t="str">
            <v>东莞远达</v>
          </cell>
          <cell r="B7">
            <v>8.3881671045474782E-2</v>
          </cell>
          <cell r="C7">
            <v>9</v>
          </cell>
        </row>
        <row r="8">
          <cell r="A8" t="str">
            <v>广州经艺</v>
          </cell>
          <cell r="B8">
            <v>0.11494446887762948</v>
          </cell>
        </row>
        <row r="9">
          <cell r="A9" t="str">
            <v>珠海捷菱</v>
          </cell>
          <cell r="B9">
            <v>0.11239368385438649</v>
          </cell>
          <cell r="C9">
            <v>1</v>
          </cell>
        </row>
        <row r="10">
          <cell r="A10" t="str">
            <v>深圳龙兆</v>
          </cell>
          <cell r="B10">
            <v>8.5238673784894303E-2</v>
          </cell>
          <cell r="C10">
            <v>11</v>
          </cell>
        </row>
        <row r="11">
          <cell r="A11" t="str">
            <v>广州航通</v>
          </cell>
          <cell r="B11">
            <v>7.0299370043056669E-2</v>
          </cell>
        </row>
        <row r="12">
          <cell r="A12" t="str">
            <v>厦门开阳</v>
          </cell>
          <cell r="B12">
            <v>7.7145908711924505E-2</v>
          </cell>
        </row>
        <row r="13">
          <cell r="A13" t="str">
            <v>深圳梁栋记</v>
          </cell>
          <cell r="B13">
            <v>3.5168684811807412E-2</v>
          </cell>
        </row>
        <row r="14">
          <cell r="A14" t="str">
            <v>汕头达濠</v>
          </cell>
          <cell r="B14">
            <v>2.3429879394449789E-2</v>
          </cell>
        </row>
      </sheetData>
      <sheetData sheetId="18" refreshError="1">
        <row r="3">
          <cell r="A3" t="str">
            <v>广州众杰</v>
          </cell>
          <cell r="B3">
            <v>8.9922086500090398E-2</v>
          </cell>
          <cell r="C3">
            <v>6</v>
          </cell>
        </row>
        <row r="4">
          <cell r="A4" t="str">
            <v>四川洪昌</v>
          </cell>
          <cell r="B4">
            <v>4.343985594078769E-2</v>
          </cell>
        </row>
        <row r="5">
          <cell r="A5" t="str">
            <v>东莞远达</v>
          </cell>
          <cell r="B5">
            <v>6.5974599658697383E-2</v>
          </cell>
          <cell r="C5">
            <v>9</v>
          </cell>
        </row>
        <row r="6">
          <cell r="A6" t="str">
            <v>广州航通</v>
          </cell>
          <cell r="B6">
            <v>5.23108270864465E-2</v>
          </cell>
        </row>
        <row r="7">
          <cell r="A7" t="str">
            <v>武汉润域</v>
          </cell>
          <cell r="B7">
            <v>5.6166062469155537E-2</v>
          </cell>
        </row>
        <row r="8">
          <cell r="A8" t="str">
            <v>上海当达</v>
          </cell>
          <cell r="B8">
            <v>3.5302393834470563E-2</v>
          </cell>
        </row>
        <row r="9">
          <cell r="A9" t="str">
            <v>湖南高吉</v>
          </cell>
          <cell r="B9">
            <v>4.5955793402393447E-2</v>
          </cell>
        </row>
        <row r="10">
          <cell r="A10" t="str">
            <v>汕头达濠</v>
          </cell>
          <cell r="B10">
            <v>1.419918436565544E-2</v>
          </cell>
        </row>
        <row r="11">
          <cell r="A11" t="str">
            <v>计划开店数</v>
          </cell>
          <cell r="B11">
            <v>15</v>
          </cell>
          <cell r="C11">
            <v>15</v>
          </cell>
        </row>
        <row r="13">
          <cell r="A13" t="str">
            <v>Spending &amp; Saving</v>
          </cell>
        </row>
        <row r="14">
          <cell r="B14" t="str">
            <v>单店价格</v>
          </cell>
          <cell r="C14" t="str">
            <v>市场总计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B7" sqref="A1:O33"/>
    </sheetView>
  </sheetViews>
  <sheetFormatPr defaultRowHeight="13.5" x14ac:dyDescent="0.15"/>
  <cols>
    <col min="17" max="17" width="11.125" customWidth="1"/>
  </cols>
  <sheetData>
    <row r="1" spans="1:17" ht="28.5" x14ac:dyDescent="0.15">
      <c r="A1" s="38" t="s">
        <v>0</v>
      </c>
      <c r="B1" s="39" t="s">
        <v>1</v>
      </c>
      <c r="C1" s="39"/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24" t="s">
        <v>48</v>
      </c>
    </row>
    <row r="2" spans="1:17" ht="15" x14ac:dyDescent="0.2">
      <c r="A2" s="38"/>
      <c r="B2" s="40" t="s">
        <v>14</v>
      </c>
      <c r="C2" s="40"/>
      <c r="D2" s="3">
        <v>32</v>
      </c>
      <c r="E2" s="4">
        <v>25</v>
      </c>
      <c r="F2" s="5">
        <v>13</v>
      </c>
      <c r="G2" s="4">
        <v>27</v>
      </c>
      <c r="H2" s="4">
        <v>22</v>
      </c>
      <c r="I2" s="4">
        <v>30</v>
      </c>
      <c r="J2" s="4">
        <v>22</v>
      </c>
      <c r="K2" s="4">
        <v>15</v>
      </c>
      <c r="L2" s="4">
        <v>25</v>
      </c>
      <c r="M2" s="4">
        <v>36</v>
      </c>
      <c r="N2" s="4">
        <v>35</v>
      </c>
      <c r="O2" s="4">
        <v>15</v>
      </c>
    </row>
    <row r="3" spans="1:17" ht="14.25" x14ac:dyDescent="0.2">
      <c r="A3" s="38"/>
      <c r="B3" s="6" t="s">
        <v>15</v>
      </c>
      <c r="C3" s="7" t="s">
        <v>16</v>
      </c>
      <c r="D3" s="8" t="s">
        <v>17</v>
      </c>
      <c r="E3" s="8" t="s">
        <v>17</v>
      </c>
      <c r="F3" s="8" t="s">
        <v>17</v>
      </c>
      <c r="G3" s="8" t="s">
        <v>17</v>
      </c>
      <c r="H3" s="8" t="s">
        <v>17</v>
      </c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  <c r="N3" s="8" t="s">
        <v>17</v>
      </c>
      <c r="O3" s="8" t="s">
        <v>17</v>
      </c>
    </row>
    <row r="4" spans="1:17" x14ac:dyDescent="0.15">
      <c r="A4" s="9">
        <v>1</v>
      </c>
      <c r="B4" s="10" t="s">
        <v>18</v>
      </c>
      <c r="C4" s="10">
        <f>VLOOKUP(B4,[1]原始数据表!$A$2:$E$33,5,FALSE)</f>
        <v>61</v>
      </c>
      <c r="D4" s="11">
        <f>IFERROR(VLOOKUP($B4,[2]北京!$A$3:$C$14,2,FALSE),0)</f>
        <v>0</v>
      </c>
      <c r="E4" s="11">
        <f>IFERROR(VLOOKUP($B4,[2]天津!$A$3:$C$14,2,FALSE),0)</f>
        <v>0</v>
      </c>
      <c r="F4" s="22">
        <f>IFERROR(VLOOKUP($B4,[2]辽宁!$A$3:$C$14,2,FALSE),0)</f>
        <v>6.9449498873165871E-2</v>
      </c>
      <c r="G4" s="22">
        <f>IFERROR(VLOOKUP($B4,[2]江苏!$A$3:$C$14,2,FALSE),0)</f>
        <v>5.1027816418712894E-2</v>
      </c>
      <c r="H4" s="11">
        <f>IFERROR(VLOOKUP($B4,[2]上海!$A$3:$C$14,2,FALSE),0)</f>
        <v>0</v>
      </c>
      <c r="I4" s="22">
        <f>IFERROR(VLOOKUP($B4,[2]浙江!$A$3:$C$14,2,FALSE),0)</f>
        <v>7.1580348382336859E-2</v>
      </c>
      <c r="J4" s="22">
        <f>IFERROR(VLOOKUP($B4,[2]湖北陕西!$A$3:$C$14,2,FALSE),0)</f>
        <v>4.4078585160138711E-2</v>
      </c>
      <c r="K4" s="22">
        <f>IFERROR(VLOOKUP($B4,[2]四川!$A$3:$C$14,2,FALSE),0)</f>
        <v>5.4007349948685189E-2</v>
      </c>
      <c r="L4" s="22">
        <f>IFERROR(VLOOKUP($B4,[2]福建!$A$3:$C$14,2,FALSE),0)</f>
        <v>4.0271448513421036E-2</v>
      </c>
      <c r="M4" s="12">
        <f>IFERROR(VLOOKUP($B4,[2]广州!$A$3:$C$14,2,FALSE),0)</f>
        <v>4.1543121118088035E-2</v>
      </c>
      <c r="N4" s="22">
        <f>IFERROR(VLOOKUP($B4,[2]深圳!$A$3:$C$14,2,FALSE),0)</f>
        <v>6.1778961899956721E-2</v>
      </c>
      <c r="O4" s="12">
        <f>IFERROR(VLOOKUP($B4,[2]广贵!$A$3:$C$14,2,FALSE),0)</f>
        <v>4.343985594078769E-2</v>
      </c>
    </row>
    <row r="5" spans="1:17" x14ac:dyDescent="0.15">
      <c r="A5" s="13">
        <v>2</v>
      </c>
      <c r="B5" s="14" t="s">
        <v>19</v>
      </c>
      <c r="C5" s="14">
        <f>VLOOKUP(B5,[1]原始数据表!$A$2:$E$33,5,FALSE)</f>
        <v>46</v>
      </c>
      <c r="D5" s="15">
        <f>IFERROR(VLOOKUP($B5,[2]北京!$A$3:$C$14,2,FALSE),0)</f>
        <v>0</v>
      </c>
      <c r="E5" s="15">
        <f>IFERROR(VLOOKUP($B5,[2]天津!$A$3:$C$14,2,FALSE),0)</f>
        <v>0</v>
      </c>
      <c r="F5" s="15">
        <f>IFERROR(VLOOKUP($B5,[2]辽宁!$A$3:$C$14,2,FALSE),0)</f>
        <v>0</v>
      </c>
      <c r="G5" s="15">
        <f>IFERROR(VLOOKUP($B5,[2]江苏!$A$3:$C$14,2,FALSE),0)</f>
        <v>0</v>
      </c>
      <c r="H5" s="16">
        <f>IFERROR(VLOOKUP($B5,[2]上海!$A$3:$C$14,2,FALSE),0)</f>
        <v>3.1799080894149366E-2</v>
      </c>
      <c r="I5" s="16">
        <f>IFERROR(VLOOKUP($B5,[2]浙江!$A$3:$C$14,2,FALSE),0)</f>
        <v>2.5358978135713708E-2</v>
      </c>
      <c r="J5" s="16">
        <f>IFERROR(VLOOKUP($B5,[2]湖北陕西!$A$3:$C$14,2,FALSE),0)</f>
        <v>1.5245272596892647E-2</v>
      </c>
      <c r="K5" s="15">
        <f>IFERROR(VLOOKUP($B5,[2]四川!$A$3:$C$14,2,FALSE),0)</f>
        <v>0</v>
      </c>
      <c r="L5" s="21">
        <f>IFERROR(VLOOKUP($B5,[2]福建!$A$3:$C$14,2,FALSE),0)</f>
        <v>3.0155238972606822E-2</v>
      </c>
      <c r="M5" s="21">
        <f>IFERROR(VLOOKUP($B5,[2]广州!$A$3:$C$14,2,FALSE),0)</f>
        <v>5.965079213117034E-2</v>
      </c>
      <c r="N5" s="21">
        <f>IFERROR(VLOOKUP($B5,[2]深圳!$A$3:$C$14,2,FALSE),0)</f>
        <v>7.0299370043056669E-2</v>
      </c>
      <c r="O5" s="21">
        <f>IFERROR(VLOOKUP($B5,[2]广贵!$A$3:$C$14,2,FALSE),0)</f>
        <v>5.23108270864465E-2</v>
      </c>
    </row>
    <row r="6" spans="1:17" x14ac:dyDescent="0.15">
      <c r="A6" s="13">
        <v>3</v>
      </c>
      <c r="B6" s="14" t="s">
        <v>20</v>
      </c>
      <c r="C6" s="14">
        <f>VLOOKUP(B6,[1]原始数据表!$A$2:$E$33,5,FALSE)</f>
        <v>34</v>
      </c>
      <c r="D6" s="15">
        <f>IFERROR(VLOOKUP($B6,[2]北京!$A$3:$C$14,2,FALSE),0)</f>
        <v>0</v>
      </c>
      <c r="E6" s="15">
        <f>IFERROR(VLOOKUP($B6,[2]天津!$A$3:$C$14,2,FALSE),0)</f>
        <v>0</v>
      </c>
      <c r="F6" s="15">
        <f>IFERROR(VLOOKUP($B6,[2]辽宁!$A$3:$C$14,2,FALSE),0)</f>
        <v>0</v>
      </c>
      <c r="G6" s="21">
        <f>IFERROR(VLOOKUP($B6,[2]江苏!$A$3:$C$14,2,FALSE),0)</f>
        <v>5.7098428701017868E-2</v>
      </c>
      <c r="H6" s="21">
        <f>IFERROR(VLOOKUP($B6,[2]上海!$A$3:$C$14,2,FALSE),0)</f>
        <v>7.8481475429948683E-2</v>
      </c>
      <c r="I6" s="21">
        <f>IFERROR(VLOOKUP($B6,[2]浙江!$A$3:$C$14,2,FALSE),0)</f>
        <v>6.368227759115902E-2</v>
      </c>
      <c r="J6" s="15">
        <f>IFERROR(VLOOKUP($B6,[2]湖北陕西!$A$3:$C$14,2,FALSE),0)</f>
        <v>0</v>
      </c>
      <c r="K6" s="16">
        <f>IFERROR(VLOOKUP($B6,[2]四川!$A$3:$C$14,2,FALSE),0)</f>
        <v>2.687898128007114E-2</v>
      </c>
      <c r="L6" s="15">
        <f>IFERROR(VLOOKUP($B6,[2]福建!$A$3:$C$14,2,FALSE),0)</f>
        <v>0</v>
      </c>
      <c r="M6" s="15">
        <f>IFERROR(VLOOKUP($B6,[2]广州!$A$3:$C$14,2,FALSE),0)</f>
        <v>0</v>
      </c>
      <c r="N6" s="15">
        <f>IFERROR(VLOOKUP($B6,[2]深圳!$A$3:$C$14,2,FALSE),0)</f>
        <v>0</v>
      </c>
      <c r="O6" s="16">
        <f>IFERROR(VLOOKUP($B6,[2]广贵!$A$3:$C$14,2,FALSE),0)</f>
        <v>3.5302393834470563E-2</v>
      </c>
    </row>
    <row r="7" spans="1:17" x14ac:dyDescent="0.15">
      <c r="A7" s="13">
        <v>4</v>
      </c>
      <c r="B7" s="14" t="s">
        <v>21</v>
      </c>
      <c r="C7" s="14">
        <f>VLOOKUP(B7,[1]原始数据表!$A$2:$E$33,5,FALSE)</f>
        <v>26</v>
      </c>
      <c r="D7" s="15">
        <f>IFERROR(VLOOKUP($B7,[2]北京!$A$3:$C$14,2,FALSE),0)</f>
        <v>0</v>
      </c>
      <c r="E7" s="15">
        <f>IFERROR(VLOOKUP($B7,[2]天津!$A$3:$C$14,2,FALSE),0)</f>
        <v>0</v>
      </c>
      <c r="F7" s="15">
        <f>IFERROR(VLOOKUP($B7,[2]辽宁!$A$3:$C$14,2,FALSE),0)</f>
        <v>0</v>
      </c>
      <c r="G7" s="15">
        <f>IFERROR(VLOOKUP($B7,[2]江苏!$A$3:$C$14,2,FALSE),0)</f>
        <v>0</v>
      </c>
      <c r="H7" s="15">
        <f>IFERROR(VLOOKUP($B7,[2]上海!$A$3:$C$14,2,FALSE),0)</f>
        <v>0</v>
      </c>
      <c r="I7" s="15">
        <f>IFERROR(VLOOKUP($B7,[2]浙江!$A$3:$C$14,2,FALSE),0)</f>
        <v>0</v>
      </c>
      <c r="J7" s="15">
        <f>IFERROR(VLOOKUP($B7,[2]湖北陕西!$A$3:$C$14,2,FALSE),0)</f>
        <v>0</v>
      </c>
      <c r="K7" s="15">
        <f>IFERROR(VLOOKUP($B7,[2]四川!$A$3:$C$14,2,FALSE),0)</f>
        <v>0</v>
      </c>
      <c r="L7" s="15">
        <f>IFERROR(VLOOKUP($B7,[2]福建!$A$3:$C$14,2,FALSE),0)</f>
        <v>0</v>
      </c>
      <c r="M7" s="21">
        <f>IFERROR(VLOOKUP($B7,[2]广州!$A$3:$C$14,2,FALSE),0)</f>
        <v>1.2244469079981076E-2</v>
      </c>
      <c r="N7" s="21">
        <f>IFERROR(VLOOKUP($B7,[2]深圳!$A$3:$C$14,2,FALSE),0)</f>
        <v>2.3429879394449789E-2</v>
      </c>
      <c r="O7" s="16">
        <f>IFERROR(VLOOKUP($B7,[2]广贵!$A$3:$C$14,2,FALSE),0)</f>
        <v>1.419918436565544E-2</v>
      </c>
    </row>
    <row r="8" spans="1:17" x14ac:dyDescent="0.15">
      <c r="A8" s="13">
        <v>5</v>
      </c>
      <c r="B8" s="14" t="s">
        <v>22</v>
      </c>
      <c r="C8" s="14">
        <f>VLOOKUP(B8,[1]原始数据表!$A$2:$E$33,5,FALSE)</f>
        <v>20</v>
      </c>
      <c r="D8" s="21">
        <f>IFERROR(VLOOKUP($B8,[2]北京!$A$3:$C$14,2,FALSE),0)</f>
        <v>0.13431788735063574</v>
      </c>
      <c r="E8" s="21">
        <f>IFERROR(VLOOKUP($B8,[2]天津!$A$3:$C$14,2,FALSE),0)</f>
        <v>0.10591959566359432</v>
      </c>
      <c r="F8" s="16">
        <f>IFERROR(VLOOKUP($B8,[2]辽宁!$A$3:$C$14,2,FALSE),0)</f>
        <v>9.8219336212957642E-2</v>
      </c>
      <c r="G8" s="16">
        <f>IFERROR(VLOOKUP($B8,[2]江苏!$A$3:$C$14,2,FALSE),0)</f>
        <v>9.842109154212543E-2</v>
      </c>
      <c r="H8" s="16">
        <f>IFERROR(VLOOKUP($B8,[2]上海!$A$3:$C$14,2,FALSE),0)</f>
        <v>0.11014293736526164</v>
      </c>
      <c r="I8" s="15">
        <f>IFERROR(VLOOKUP($B8,[2]浙江!$A$3:$C$14,2,FALSE),0)</f>
        <v>0</v>
      </c>
      <c r="J8" s="16">
        <f>IFERROR(VLOOKUP($B8,[2]湖北陕西!$A$3:$C$14,2,FALSE),0)</f>
        <v>6.9069430096999146E-2</v>
      </c>
      <c r="K8" s="15">
        <f>IFERROR(VLOOKUP($B8,[2]四川!$A$3:$C$14,2,FALSE),0)</f>
        <v>0</v>
      </c>
      <c r="L8" s="15">
        <f>IFERROR(VLOOKUP($B8,[2]福建!$A$3:$C$14,2,FALSE),0)</f>
        <v>0</v>
      </c>
      <c r="M8" s="15">
        <f>IFERROR(VLOOKUP($B8,[2]广州!$A$3:$C$14,2,FALSE),0)</f>
        <v>0</v>
      </c>
      <c r="N8" s="15">
        <f>IFERROR(VLOOKUP($B8,[2]深圳!$A$3:$C$14,2,FALSE),0)</f>
        <v>0</v>
      </c>
      <c r="O8" s="15">
        <f>IFERROR(VLOOKUP($B8,[2]广贵!$A$3:$C$14,2,FALSE),0)</f>
        <v>0</v>
      </c>
    </row>
    <row r="9" spans="1:17" x14ac:dyDescent="0.15">
      <c r="A9" s="13">
        <v>6</v>
      </c>
      <c r="B9" s="14" t="s">
        <v>23</v>
      </c>
      <c r="C9" s="14">
        <f>VLOOKUP(B9,[1]原始数据表!$A$2:$E$33,5,FALSE)</f>
        <v>22</v>
      </c>
      <c r="D9" s="21">
        <f>IFERROR(VLOOKUP($B9,[2]北京!$A$3:$C$14,2,FALSE),0)</f>
        <v>0.10824067128072758</v>
      </c>
      <c r="E9" s="21">
        <f>IFERROR(VLOOKUP($B9,[2]天津!$A$3:$C$14,2,FALSE),0)</f>
        <v>7.8986928871627393E-2</v>
      </c>
      <c r="F9" s="21">
        <f>IFERROR(VLOOKUP($B9,[2]辽宁!$A$3:$C$14,2,FALSE),0)</f>
        <v>8.4782967556834052E-2</v>
      </c>
      <c r="G9" s="15">
        <f>IFERROR(VLOOKUP($B9,[2]江苏!$A$3:$C$14,2,FALSE),0)</f>
        <v>0</v>
      </c>
      <c r="H9" s="15">
        <f>IFERROR(VLOOKUP($B9,[2]上海!$A$3:$C$14,2,FALSE),0)</f>
        <v>0</v>
      </c>
      <c r="I9" s="15">
        <f>IFERROR(VLOOKUP($B9,[2]浙江!$A$3:$C$14,2,FALSE),0)</f>
        <v>0</v>
      </c>
      <c r="J9" s="15">
        <f>IFERROR(VLOOKUP($B9,[2]湖北陕西!$A$3:$C$14,2,FALSE),0)</f>
        <v>0</v>
      </c>
      <c r="K9" s="15">
        <f>IFERROR(VLOOKUP($B9,[2]四川!$A$3:$C$14,2,FALSE),0)</f>
        <v>0</v>
      </c>
      <c r="L9" s="15">
        <f>IFERROR(VLOOKUP($B9,[2]福建!$A$3:$C$14,2,FALSE),0)</f>
        <v>0</v>
      </c>
      <c r="M9" s="15">
        <f>IFERROR(VLOOKUP($B9,[2]广州!$A$3:$C$14,2,FALSE),0)</f>
        <v>0</v>
      </c>
      <c r="N9" s="15">
        <f>IFERROR(VLOOKUP($B9,[2]深圳!$A$3:$C$14,2,FALSE),0)</f>
        <v>0</v>
      </c>
      <c r="O9" s="15">
        <f>IFERROR(VLOOKUP($B9,[2]广贵!$A$3:$C$14,2,FALSE),0)</f>
        <v>0</v>
      </c>
    </row>
    <row r="10" spans="1:17" x14ac:dyDescent="0.15">
      <c r="A10" s="13">
        <v>7</v>
      </c>
      <c r="B10" s="14" t="s">
        <v>24</v>
      </c>
      <c r="C10" s="14">
        <f>VLOOKUP(B10,[1]原始数据表!$A$2:$E$33,5,FALSE)</f>
        <v>18</v>
      </c>
      <c r="D10" s="15">
        <f>IFERROR(VLOOKUP($B10,[2]北京!$A$3:$C$14,2,FALSE),0)</f>
        <v>0</v>
      </c>
      <c r="E10" s="15">
        <f>IFERROR(VLOOKUP($B10,[2]天津!$A$3:$C$14,2,FALSE),0)</f>
        <v>0</v>
      </c>
      <c r="F10" s="15">
        <f>IFERROR(VLOOKUP($B10,[2]辽宁!$A$3:$C$14,2,FALSE),0)</f>
        <v>0</v>
      </c>
      <c r="G10" s="21">
        <f>IFERROR(VLOOKUP($B10,[2]江苏!$A$3:$C$14,2,FALSE),0)</f>
        <v>7.9020813545007687E-2</v>
      </c>
      <c r="H10" s="21">
        <f>IFERROR(VLOOKUP($B10,[2]上海!$A$3:$C$14,2,FALSE),0)</f>
        <v>7.2903907361930309E-2</v>
      </c>
      <c r="I10" s="16">
        <f>IFERROR(VLOOKUP($B10,[2]浙江!$A$3:$C$14,2,FALSE),0)</f>
        <v>5.8015136138453195E-2</v>
      </c>
      <c r="J10" s="15">
        <f>IFERROR(VLOOKUP($B10,[2]湖北陕西!$A$3:$C$14,2,FALSE),0)</f>
        <v>0</v>
      </c>
      <c r="K10" s="15">
        <f>IFERROR(VLOOKUP($B10,[2]四川!$A$3:$C$14,2,FALSE),0)</f>
        <v>0</v>
      </c>
      <c r="L10" s="15">
        <f>IFERROR(VLOOKUP($B10,[2]福建!$A$3:$C$14,2,FALSE),0)</f>
        <v>0</v>
      </c>
      <c r="M10" s="15">
        <f>IFERROR(VLOOKUP($B10,[2]广州!$A$3:$C$14,2,FALSE),0)</f>
        <v>0</v>
      </c>
      <c r="N10" s="15">
        <f>IFERROR(VLOOKUP($B10,[2]深圳!$A$3:$C$14,2,FALSE),0)</f>
        <v>0</v>
      </c>
      <c r="O10" s="15">
        <f>IFERROR(VLOOKUP($B10,[2]广贵!$A$3:$C$14,2,FALSE),0)</f>
        <v>0</v>
      </c>
    </row>
    <row r="11" spans="1:17" x14ac:dyDescent="0.15">
      <c r="A11" s="13">
        <v>8</v>
      </c>
      <c r="B11" s="14" t="s">
        <v>25</v>
      </c>
      <c r="C11" s="14">
        <f>VLOOKUP(B11,[1]原始数据表!$A$2:$E$33,5,FALSE)</f>
        <v>18</v>
      </c>
      <c r="D11" s="15">
        <f>IFERROR(VLOOKUP($B11,[2]北京!$A$3:$C$14,2,FALSE),0)</f>
        <v>0</v>
      </c>
      <c r="E11" s="15">
        <f>IFERROR(VLOOKUP($B11,[2]天津!$A$3:$C$14,2,FALSE),0)</f>
        <v>0</v>
      </c>
      <c r="F11" s="15">
        <f>IFERROR(VLOOKUP($B11,[2]辽宁!$A$3:$C$14,2,FALSE),0)</f>
        <v>0</v>
      </c>
      <c r="G11" s="15">
        <f>IFERROR(VLOOKUP($B11,[2]江苏!$A$3:$C$14,2,FALSE),0)</f>
        <v>0</v>
      </c>
      <c r="H11" s="15">
        <f>IFERROR(VLOOKUP($B11,[2]上海!$A$3:$C$14,2,FALSE),0)</f>
        <v>0</v>
      </c>
      <c r="I11" s="15">
        <f>IFERROR(VLOOKUP($B11,[2]浙江!$A$3:$C$14,2,FALSE),0)</f>
        <v>0</v>
      </c>
      <c r="J11" s="15">
        <f>IFERROR(VLOOKUP($B11,[2]湖北陕西!$A$3:$C$14,2,FALSE),0)</f>
        <v>0</v>
      </c>
      <c r="K11" s="15">
        <f>IFERROR(VLOOKUP($B11,[2]四川!$A$3:$C$14,2,FALSE),0)</f>
        <v>0</v>
      </c>
      <c r="L11" s="16">
        <f>IFERROR(VLOOKUP($B11,[2]福建!$A$3:$C$14,2,FALSE),0)</f>
        <v>4.4138450582302098E-2</v>
      </c>
      <c r="M11" s="21">
        <f>IFERROR(VLOOKUP($B11,[2]广州!$A$3:$C$14,2,FALSE),0)</f>
        <v>5.4763773796058124E-2</v>
      </c>
      <c r="N11" s="21">
        <f>IFERROR(VLOOKUP($B11,[2]深圳!$A$3:$C$14,2,FALSE),0)</f>
        <v>8.3881671045474782E-2</v>
      </c>
      <c r="O11" s="21">
        <f>IFERROR(VLOOKUP($B11,[2]广贵!$A$3:$C$14,2,FALSE),0)</f>
        <v>6.5974599658697383E-2</v>
      </c>
    </row>
    <row r="12" spans="1:17" x14ac:dyDescent="0.15">
      <c r="A12" s="13">
        <v>9</v>
      </c>
      <c r="B12" s="14" t="s">
        <v>26</v>
      </c>
      <c r="C12" s="14">
        <v>14</v>
      </c>
      <c r="D12" s="15">
        <f>IFERROR(VLOOKUP($B12,[2]北京!$A$3:$C$14,2,FALSE),0)</f>
        <v>0</v>
      </c>
      <c r="E12" s="15">
        <f>IFERROR(VLOOKUP($B12,[2]天津!$A$3:$C$14,2,FALSE),0)</f>
        <v>0</v>
      </c>
      <c r="F12" s="15">
        <f>IFERROR(VLOOKUP($B12,[2]辽宁!$A$3:$C$14,2,FALSE),0)</f>
        <v>0</v>
      </c>
      <c r="G12" s="15">
        <f>IFERROR(VLOOKUP($B12,[2]江苏!$A$3:$C$14,2,FALSE),0)</f>
        <v>0</v>
      </c>
      <c r="H12" s="15">
        <f>IFERROR(VLOOKUP($B12,[2]上海!$A$3:$C$14,2,FALSE),0)</f>
        <v>0</v>
      </c>
      <c r="I12" s="15">
        <f>IFERROR(VLOOKUP($B12,[2]浙江!$A$3:$C$14,2,FALSE),0)</f>
        <v>0</v>
      </c>
      <c r="J12" s="15">
        <f>IFERROR(VLOOKUP($B12,[2]湖北陕西!$A$3:$C$14,2,FALSE),0)</f>
        <v>0</v>
      </c>
      <c r="K12" s="15">
        <f>IFERROR(VLOOKUP($B12,[2]四川!$A$3:$C$14,2,FALSE),0)</f>
        <v>0</v>
      </c>
      <c r="L12" s="16">
        <f>IFERROR(VLOOKUP($B12,[2]福建!$A$3:$C$14,2,FALSE),0)</f>
        <v>5.9424465908746074E-2</v>
      </c>
      <c r="M12" s="21">
        <f>IFERROR(VLOOKUP($B12,[2]广州!$A$3:$C$14,2,FALSE),0)</f>
        <v>7.908898051106146E-2</v>
      </c>
      <c r="N12" s="21">
        <f>IFERROR(VLOOKUP($B12,[2]深圳!$A$3:$C$14,2,FALSE),0)</f>
        <v>9.8532117886616297E-2</v>
      </c>
      <c r="O12" s="21">
        <f>IFERROR(VLOOKUP($B12,[2]广贵!$A$3:$C$14,2,FALSE),0)</f>
        <v>8.9922086500090398E-2</v>
      </c>
    </row>
    <row r="13" spans="1:17" x14ac:dyDescent="0.15">
      <c r="A13" s="13">
        <v>10</v>
      </c>
      <c r="B13" s="14" t="s">
        <v>27</v>
      </c>
      <c r="C13" s="14">
        <f>VLOOKUP(B13,[1]原始数据表!$A$2:$E$33,5,FALSE)</f>
        <v>16</v>
      </c>
      <c r="D13" s="15">
        <f>IFERROR(VLOOKUP($B13,[2]北京!$A$3:$C$14,2,FALSE),0)</f>
        <v>0</v>
      </c>
      <c r="E13" s="15">
        <f>IFERROR(VLOOKUP($B13,[2]天津!$A$3:$C$14,2,FALSE),0)</f>
        <v>0</v>
      </c>
      <c r="F13" s="15">
        <f>IFERROR(VLOOKUP($B13,[2]辽宁!$A$3:$C$14,2,FALSE),0)</f>
        <v>0</v>
      </c>
      <c r="G13" s="16">
        <f>IFERROR(VLOOKUP($B13,[2]江苏!$A$3:$C$14,2,FALSE),0)</f>
        <v>6.3291807828737029E-2</v>
      </c>
      <c r="H13" s="21">
        <f>IFERROR(VLOOKUP($B13,[2]上海!$A$3:$C$14,2,FALSE),0)</f>
        <v>7.5287274342556512E-2</v>
      </c>
      <c r="I13" s="21">
        <f>IFERROR(VLOOKUP($B13,[2]浙江!$A$3:$C$14,2,FALSE),0)</f>
        <v>7.9228043405277671E-2</v>
      </c>
      <c r="J13" s="16">
        <f>IFERROR(VLOOKUP($B13,[2]湖北陕西!$A$3:$C$14,2,FALSE),0)</f>
        <v>1.3257017945232194E-2</v>
      </c>
      <c r="K13" s="16">
        <f>IFERROR(VLOOKUP($B13,[2]四川!$A$3:$C$14,2,FALSE),0)</f>
        <v>2.3505913747207684E-2</v>
      </c>
      <c r="L13" s="16">
        <f>IFERROR(VLOOKUP($B13,[2]福建!$A$3:$C$14,2,FALSE),0)</f>
        <v>2.8752086878320184E-2</v>
      </c>
      <c r="M13" s="15">
        <f>IFERROR(VLOOKUP($B13,[2]广州!$A$3:$C$14,2,FALSE),0)</f>
        <v>0</v>
      </c>
      <c r="N13" s="15">
        <f>IFERROR(VLOOKUP($B13,[2]深圳!$A$3:$C$14,2,FALSE),0)</f>
        <v>0</v>
      </c>
      <c r="O13" s="15">
        <f>IFERROR(VLOOKUP($B13,[2]广贵!$A$3:$C$14,2,FALSE),0)</f>
        <v>0</v>
      </c>
    </row>
    <row r="14" spans="1:17" x14ac:dyDescent="0.15">
      <c r="A14" s="13">
        <v>11</v>
      </c>
      <c r="B14" s="14" t="s">
        <v>28</v>
      </c>
      <c r="C14" s="14">
        <f>VLOOKUP(B14,[1]原始数据表!$A$2:$E$33,5,FALSE)</f>
        <v>15</v>
      </c>
      <c r="D14" s="21">
        <f>IFERROR(VLOOKUP($B14,[2]北京!$A$3:$C$14,2,FALSE),"")</f>
        <v>0.13176553611507139</v>
      </c>
      <c r="E14" s="21">
        <f>IFERROR(VLOOKUP($B14,[2]天津!$A$3:$C$14,2,FALSE),0)</f>
        <v>0.10328351575463332</v>
      </c>
      <c r="F14" s="16">
        <f>IFERROR(VLOOKUP($B14,[2]辽宁!$A$3:$C$14,2,FALSE),0)</f>
        <v>9.5560553089461139E-2</v>
      </c>
      <c r="G14" s="16">
        <f>IFERROR(VLOOKUP($B14,[2]江苏!$A$3:$C$14,2,FALSE),0)</f>
        <v>8.233363945515261E-2</v>
      </c>
      <c r="H14" s="15">
        <f>IFERROR(VLOOKUP($B14,[2]上海!$A$3:$C$14,2,FALSE),0)</f>
        <v>0</v>
      </c>
      <c r="I14" s="15">
        <f>IFERROR(VLOOKUP($B14,[2]浙江!$A$3:$C$14,2,FALSE),0)</f>
        <v>0</v>
      </c>
      <c r="J14" s="16">
        <f>IFERROR(VLOOKUP($B14,[2]湖北陕西!$A$3:$C$14,2,FALSE),0)</f>
        <v>7.5478381652197904E-2</v>
      </c>
      <c r="K14" s="15">
        <f>IFERROR(VLOOKUP($B14,[2]四川!$A$3:$C$14,2,FALSE),0)</f>
        <v>0</v>
      </c>
      <c r="L14" s="15">
        <f>IFERROR(VLOOKUP($B14,[2]福建!$A$3:$C$14,2,FALSE),0)</f>
        <v>0</v>
      </c>
      <c r="M14" s="15">
        <f>IFERROR(VLOOKUP($B14,[2]广州!$A$3:$C$14,2,FALSE),0)</f>
        <v>0</v>
      </c>
      <c r="N14" s="15">
        <f>IFERROR(VLOOKUP($B14,[2]深圳!$A$3:$C$14,2,FALSE),0)</f>
        <v>0</v>
      </c>
      <c r="O14" s="15">
        <f>IFERROR(VLOOKUP($B14,[2]广贵!$A$3:$C$14,2,FALSE),0)</f>
        <v>0</v>
      </c>
    </row>
    <row r="15" spans="1:17" x14ac:dyDescent="0.15">
      <c r="A15" s="13">
        <v>12</v>
      </c>
      <c r="B15" s="14" t="s">
        <v>29</v>
      </c>
      <c r="C15" s="14">
        <f>VLOOKUP(B15,[1]原始数据表!$A$2:$E$33,5,FALSE)</f>
        <v>14</v>
      </c>
      <c r="D15" s="15">
        <f>IFERROR(VLOOKUP($B15,[2]北京!$A$3:$C$14,2,FALSE),0)</f>
        <v>0</v>
      </c>
      <c r="E15" s="15">
        <f>IFERROR(VLOOKUP($B15,[2]天津!$A$3:$C$14,2,FALSE),0)</f>
        <v>0</v>
      </c>
      <c r="F15" s="15">
        <f>IFERROR(VLOOKUP($B15,[2]辽宁!$A$3:$C$14,2,FALSE),0)</f>
        <v>0</v>
      </c>
      <c r="G15" s="15">
        <f>IFERROR(VLOOKUP($B15,[2]江苏!$A$3:$C$14,2,FALSE),0)</f>
        <v>0</v>
      </c>
      <c r="H15" s="15">
        <f>IFERROR(VLOOKUP($B15,[2]上海!$A$3:$C$14,2,FALSE),0)</f>
        <v>0</v>
      </c>
      <c r="I15" s="15">
        <f>IFERROR(VLOOKUP($B15,[2]浙江!$A$3:$C$14,2,FALSE),0)</f>
        <v>0</v>
      </c>
      <c r="J15" s="15">
        <f>IFERROR(VLOOKUP($B15,[2]湖北陕西!$A$3:$C$14,2,FALSE),0)</f>
        <v>0</v>
      </c>
      <c r="K15" s="15">
        <f>IFERROR(VLOOKUP($B15,[2]四川!$A$3:$C$14,2,FALSE),0)</f>
        <v>0</v>
      </c>
      <c r="L15" s="21">
        <f>IFERROR(VLOOKUP($B15,[2]福建!$A$3:$C$14,2,FALSE),0)</f>
        <v>1.7482391399659302E-2</v>
      </c>
      <c r="M15" s="21">
        <f>IFERROR(VLOOKUP($B15,[2]广州!$A$3:$C$14,2,FALSE),0)</f>
        <v>6.5508819306054442E-2</v>
      </c>
      <c r="N15" s="21">
        <f>IFERROR(VLOOKUP($B15,[2]深圳!$A$3:$C$14,2,FALSE),0)</f>
        <v>8.5238673784894303E-2</v>
      </c>
      <c r="O15" s="15">
        <f>IFERROR(VLOOKUP($B15,[2]广贵!$A$3:$C$14,2,FALSE),0)</f>
        <v>0</v>
      </c>
    </row>
    <row r="16" spans="1:17" x14ac:dyDescent="0.15">
      <c r="A16" s="13">
        <v>13</v>
      </c>
      <c r="B16" s="14" t="s">
        <v>30</v>
      </c>
      <c r="C16" s="14">
        <f>VLOOKUP(B16,[1]原始数据表!$A$2:$E$33,5,FALSE)</f>
        <v>8</v>
      </c>
      <c r="D16" s="15">
        <f>IFERROR(VLOOKUP($B16,[2]北京!$A$3:$C$14,2,FALSE),0)</f>
        <v>0</v>
      </c>
      <c r="E16" s="21">
        <f>IFERROR(VLOOKUP($B16,[2]天津!$A$3:$C$14,2,FALSE),0)</f>
        <v>8.7104731611960404E-2</v>
      </c>
      <c r="F16" s="15">
        <f>IFERROR(VLOOKUP($B16,[2]辽宁!$A$3:$C$14,2,FALSE),0)</f>
        <v>0</v>
      </c>
      <c r="G16" s="15">
        <f>IFERROR(VLOOKUP($B16,[2]江苏!$A$3:$C$14,2,FALSE),0)</f>
        <v>0</v>
      </c>
      <c r="H16" s="15">
        <f>IFERROR(VLOOKUP($B16,[2]上海!$A$3:$C$14,2,FALSE),0)</f>
        <v>0</v>
      </c>
      <c r="I16" s="15">
        <f>IFERROR(VLOOKUP($B16,[2]浙江!$A$3:$C$14,2,FALSE),0)</f>
        <v>0</v>
      </c>
      <c r="J16" s="15">
        <f>IFERROR(VLOOKUP($B16,[2]湖北陕西!$A$3:$C$14,2,FALSE),0)</f>
        <v>0</v>
      </c>
      <c r="K16" s="15">
        <f>IFERROR(VLOOKUP($B16,[2]四川!$A$3:$C$14,2,FALSE),0)</f>
        <v>0</v>
      </c>
      <c r="L16" s="15">
        <f>IFERROR(VLOOKUP($B16,[2]福建!$A$3:$C$14,2,FALSE),0)</f>
        <v>0</v>
      </c>
      <c r="M16" s="15">
        <f>IFERROR(VLOOKUP($B16,[2]广州!$A$3:$C$14,2,FALSE),0)</f>
        <v>0</v>
      </c>
      <c r="N16" s="15">
        <f>IFERROR(VLOOKUP($B16,[2]深圳!$A$3:$C$14,2,FALSE),0)</f>
        <v>0</v>
      </c>
      <c r="O16" s="15">
        <f>IFERROR(VLOOKUP($B16,[2]广贵!$A$3:$C$14,2,FALSE),0)</f>
        <v>0</v>
      </c>
    </row>
    <row r="17" spans="1:15" x14ac:dyDescent="0.15">
      <c r="A17" s="13">
        <v>14</v>
      </c>
      <c r="B17" s="14" t="s">
        <v>31</v>
      </c>
      <c r="C17" s="14">
        <f>VLOOKUP(B17,[1]原始数据表!$A$2:$E$33,5,FALSE)</f>
        <v>14</v>
      </c>
      <c r="D17" s="15">
        <f>IFERROR(VLOOKUP($B17,[2]北京!$A$3:$C$14,2,FALSE),0)</f>
        <v>0</v>
      </c>
      <c r="E17" s="21">
        <f>IFERROR(VLOOKUP($B17,[2]天津!$A$3:$C$14,2,FALSE),0)</f>
        <v>0.10241450123799835</v>
      </c>
      <c r="F17" s="16">
        <f>IFERROR(VLOOKUP($B17,[2]辽宁!$A$3:$C$14,2,FALSE),0)</f>
        <v>9.4684054193108172E-2</v>
      </c>
      <c r="G17" s="16">
        <f>IFERROR(VLOOKUP($B17,[2]江苏!$A$3:$C$14,2,FALSE),0)</f>
        <v>0.10384811927791289</v>
      </c>
      <c r="H17" s="15">
        <f>IFERROR(VLOOKUP($B17,[2]上海!$A$3:$C$14,2,FALSE),0)</f>
        <v>0</v>
      </c>
      <c r="I17" s="15">
        <f>IFERROR(VLOOKUP($B17,[2]浙江!$A$3:$C$14,2,FALSE),0)</f>
        <v>0</v>
      </c>
      <c r="J17" s="21">
        <f>IFERROR(VLOOKUP($B17,[2]湖北陕西!$A$3:$C$14,2,FALSE),0)</f>
        <v>8.3744971263692264E-2</v>
      </c>
      <c r="K17" s="16">
        <f>IFERROR(VLOOKUP($B17,[2]四川!$A$3:$C$14,2,FALSE),0)</f>
        <v>9.3261737522317922E-2</v>
      </c>
      <c r="L17" s="16">
        <f>IFERROR(VLOOKUP($B17,[2]福建!$A$3:$C$14,2,FALSE),0)</f>
        <v>8.009581345271706E-2</v>
      </c>
      <c r="M17" s="16">
        <f>IFERROR(VLOOKUP($B17,[2]广州!$A$3:$C$14,2,FALSE),0)</f>
        <v>8.1314717434617628E-2</v>
      </c>
      <c r="N17" s="16">
        <f>IFERROR(VLOOKUP($B17,[2]深圳!$A$3:$C$14,2,FALSE),0)</f>
        <v>0.10071086296421695</v>
      </c>
      <c r="O17" s="16">
        <f>IFERROR(VLOOKUP($B17,[2]广贵!$A$3:$C$14,2,FALSE),0)</f>
        <v>5.6166062469155537E-2</v>
      </c>
    </row>
    <row r="18" spans="1:15" x14ac:dyDescent="0.15">
      <c r="A18" s="13">
        <v>15</v>
      </c>
      <c r="B18" s="14" t="s">
        <v>32</v>
      </c>
      <c r="C18" s="14">
        <f>VLOOKUP(B18,[1]原始数据表!$A$2:$E$33,5,FALSE)</f>
        <v>12</v>
      </c>
      <c r="D18" s="15">
        <f>IFERROR(VLOOKUP($B18,[2]北京!$A$3:$C$14,2,FALSE),0)</f>
        <v>0</v>
      </c>
      <c r="E18" s="15">
        <f>IFERROR(VLOOKUP($B18,[2]天津!$A$3:$C$14,2,FALSE),0)</f>
        <v>0</v>
      </c>
      <c r="F18" s="15">
        <f>IFERROR(VLOOKUP($B18,[2]辽宁!$A$3:$C$14,2,FALSE),0)</f>
        <v>0</v>
      </c>
      <c r="G18" s="21">
        <f>IFERROR(VLOOKUP($B18,[2]江苏!$A$3:$C$14,2,FALSE),0)</f>
        <v>7.0804825371034705E-2</v>
      </c>
      <c r="H18" s="16">
        <f>IFERROR(VLOOKUP($B18,[2]上海!$A$3:$C$14,2,FALSE),0)</f>
        <v>8.2795809923319516E-2</v>
      </c>
      <c r="I18" s="16">
        <f>IFERROR(VLOOKUP($B18,[2]浙江!$A$3:$C$14,2,FALSE),0)</f>
        <v>6.8065898472169109E-2</v>
      </c>
      <c r="J18" s="16">
        <f>IFERROR(VLOOKUP($B18,[2]湖北陕西!$A$3:$C$14,2,FALSE),0)</f>
        <v>4.0460029774481196E-2</v>
      </c>
      <c r="K18" s="16">
        <f>IFERROR(VLOOKUP($B18,[2]四川!$A$3:$C$14,2,FALSE),0)</f>
        <v>5.0426379017921949E-2</v>
      </c>
      <c r="L18" s="15">
        <f>IFERROR(VLOOKUP($B18,[2]福建!$A$3:$C$14,2,FALSE),0)</f>
        <v>0</v>
      </c>
      <c r="M18" s="15">
        <f>IFERROR(VLOOKUP($B18,[2]广州!$A$3:$C$14,2,FALSE),0)</f>
        <v>0</v>
      </c>
      <c r="N18" s="15">
        <f>IFERROR(VLOOKUP($B18,[2]深圳!$A$3:$C$14,2,FALSE),0)</f>
        <v>0</v>
      </c>
      <c r="O18" s="15">
        <f>IFERROR(VLOOKUP($B18,[2]广贵!$A$3:$C$14,2,FALSE),0)</f>
        <v>0</v>
      </c>
    </row>
    <row r="19" spans="1:15" x14ac:dyDescent="0.15">
      <c r="A19" s="13">
        <v>16</v>
      </c>
      <c r="B19" s="14" t="s">
        <v>33</v>
      </c>
      <c r="C19" s="14">
        <f>VLOOKUP(B19,[1]原始数据表!$A$2:$E$33,5,FALSE)</f>
        <v>10</v>
      </c>
      <c r="D19" s="15">
        <f>IFERROR(VLOOKUP($B19,[2]北京!$A$3:$C$14,2,FALSE),0)</f>
        <v>0</v>
      </c>
      <c r="E19" s="21">
        <f>IFERROR(VLOOKUP($B19,[2]天津!$A$3:$C$14,2,FALSE),0)</f>
        <v>6.0096321133797009E-2</v>
      </c>
      <c r="F19" s="21">
        <f>IFERROR(VLOOKUP($B19,[2]辽宁!$A$3:$C$14,2,FALSE),0)</f>
        <v>6.6011240534889049E-2</v>
      </c>
      <c r="G19" s="16">
        <f>IFERROR(VLOOKUP($B19,[2]江苏!$A$3:$C$14,2,FALSE),0)</f>
        <v>5.2213504805893013E-2</v>
      </c>
      <c r="H19" s="15">
        <f>IFERROR(VLOOKUP($B19,[2]上海!$A$3:$C$14,2,FALSE),0)</f>
        <v>0</v>
      </c>
      <c r="I19" s="15">
        <f>IFERROR(VLOOKUP($B19,[2]浙江!$A$3:$C$14,2,FALSE),0)</f>
        <v>0</v>
      </c>
      <c r="J19" s="15">
        <f>IFERROR(VLOOKUP($B19,[2]湖北陕西!$A$3:$C$14,2,FALSE),0)</f>
        <v>0</v>
      </c>
      <c r="K19" s="15">
        <f>IFERROR(VLOOKUP($B19,[2]四川!$A$3:$C$14,2,FALSE),0)</f>
        <v>0</v>
      </c>
      <c r="L19" s="15">
        <f>IFERROR(VLOOKUP($B19,[2]福建!$A$3:$C$14,2,FALSE),0)</f>
        <v>0</v>
      </c>
      <c r="M19" s="15">
        <f>IFERROR(VLOOKUP($B19,[2]广州!$A$3:$C$14,2,FALSE),0)</f>
        <v>0</v>
      </c>
      <c r="N19" s="15">
        <f>IFERROR(VLOOKUP($B19,[2]深圳!$A$3:$C$14,2,FALSE),0)</f>
        <v>0</v>
      </c>
      <c r="O19" s="15">
        <f>IFERROR(VLOOKUP($B19,[2]广贵!$A$3:$C$14,2,FALSE),0)</f>
        <v>0</v>
      </c>
    </row>
    <row r="20" spans="1:15" x14ac:dyDescent="0.15">
      <c r="A20" s="13">
        <v>17</v>
      </c>
      <c r="B20" s="14" t="s">
        <v>34</v>
      </c>
      <c r="C20" s="14">
        <f>VLOOKUP(B20,[1]原始数据表!$A$2:$E$33,5,FALSE)</f>
        <v>10</v>
      </c>
      <c r="D20" s="15">
        <f>IFERROR(VLOOKUP($B20,[2]北京!$A$3:$C$14,2,FALSE),0)</f>
        <v>0</v>
      </c>
      <c r="E20" s="15">
        <f>IFERROR(VLOOKUP($B20,[2]天津!$A$3:$C$14,2,FALSE),0)</f>
        <v>0</v>
      </c>
      <c r="F20" s="15">
        <f>IFERROR(VLOOKUP($B20,[2]辽宁!$A$3:$C$14,2,FALSE),0)</f>
        <v>0</v>
      </c>
      <c r="G20" s="15">
        <f>IFERROR(VLOOKUP($B20,[2]江苏!$A$3:$C$14,2,FALSE),0)</f>
        <v>0</v>
      </c>
      <c r="H20" s="21">
        <f>IFERROR(VLOOKUP($B20,[2]上海!$A$3:$C$14,2,FALSE),0)</f>
        <v>6.7983739818226266E-2</v>
      </c>
      <c r="I20" s="16">
        <f>IFERROR(VLOOKUP($B20,[2]浙江!$A$3:$C$14,2,FALSE),0)</f>
        <v>5.3015952784499179E-2</v>
      </c>
      <c r="J20" s="15">
        <f>IFERROR(VLOOKUP($B20,[2]湖北陕西!$A$3:$C$14,2,FALSE),0)</f>
        <v>0</v>
      </c>
      <c r="K20" s="15">
        <f>IFERROR(VLOOKUP($B20,[2]四川!$A$3:$C$14,2,FALSE),0)</f>
        <v>0</v>
      </c>
      <c r="L20" s="16">
        <f>IFERROR(VLOOKUP($B20,[2]福建!$A$3:$C$14,2,FALSE),0)</f>
        <v>2.1081009722845125E-2</v>
      </c>
      <c r="M20" s="15">
        <f>IFERROR(VLOOKUP($B20,[2]广州!$A$3:$C$14,2,FALSE),0)</f>
        <v>0</v>
      </c>
      <c r="N20" s="15">
        <f>IFERROR(VLOOKUP($B20,[2]深圳!$A$3:$C$14,2,FALSE),0)</f>
        <v>0</v>
      </c>
      <c r="O20" s="15">
        <f>IFERROR(VLOOKUP($B20,[2]广贵!$A$3:$C$14,2,FALSE),0)</f>
        <v>0</v>
      </c>
    </row>
    <row r="21" spans="1:15" x14ac:dyDescent="0.15">
      <c r="A21" s="13">
        <v>18</v>
      </c>
      <c r="B21" s="14" t="s">
        <v>35</v>
      </c>
      <c r="C21" s="14">
        <f>VLOOKUP(B21,[1]原始数据表!$A$2:$E$33,5,FALSE)</f>
        <v>10</v>
      </c>
      <c r="D21" s="15">
        <f>IFERROR(VLOOKUP($B21,[2]北京!$A$3:$C$14,2,FALSE),0)</f>
        <v>0</v>
      </c>
      <c r="E21" s="15">
        <f>IFERROR(VLOOKUP($B21,[2]天津!$A$3:$C$14,2,FALSE),0)</f>
        <v>0</v>
      </c>
      <c r="F21" s="15">
        <f>IFERROR(VLOOKUP($B21,[2]辽宁!$A$3:$C$14,2,FALSE),0)</f>
        <v>0</v>
      </c>
      <c r="G21" s="15">
        <f>IFERROR(VLOOKUP($B21,[2]江苏!$A$3:$C$14,2,FALSE),0)</f>
        <v>0</v>
      </c>
      <c r="H21" s="15">
        <f>IFERROR(VLOOKUP($B21,[2]上海!$A$3:$C$14,2,FALSE),0)</f>
        <v>0</v>
      </c>
      <c r="I21" s="15">
        <f>IFERROR(VLOOKUP($B21,[2]浙江!$A$3:$C$14,2,FALSE),0)</f>
        <v>0</v>
      </c>
      <c r="J21" s="15">
        <f>IFERROR(VLOOKUP($B21,[2]湖北陕西!$A$3:$C$14,2,FALSE),0)</f>
        <v>0</v>
      </c>
      <c r="K21" s="15">
        <f>IFERROR(VLOOKUP($B21,[2]四川!$A$3:$C$14,2,FALSE),0)</f>
        <v>0</v>
      </c>
      <c r="L21" s="21">
        <f>IFERROR(VLOOKUP($B21,[2]福建!$A$3:$C$14,2,FALSE),0)</f>
        <v>5.5990662862405338E-2</v>
      </c>
      <c r="M21" s="21">
        <f>IFERROR(VLOOKUP($B21,[2]广州!$A$3:$C$14,2,FALSE),0)</f>
        <v>5.724150697945099E-2</v>
      </c>
      <c r="N21" s="21">
        <f>IFERROR(VLOOKUP($B21,[2]深圳!$A$3:$C$14,2,FALSE),0)</f>
        <v>7.7145908711924505E-2</v>
      </c>
      <c r="O21" s="15">
        <f>IFERROR(VLOOKUP($B21,[2]广贵!$A$3:$C$14,2,FALSE),0)</f>
        <v>0</v>
      </c>
    </row>
    <row r="22" spans="1:15" x14ac:dyDescent="0.15">
      <c r="A22" s="13">
        <v>19</v>
      </c>
      <c r="B22" s="14" t="s">
        <v>36</v>
      </c>
      <c r="C22" s="14">
        <f>VLOOKUP(B22,[1]原始数据表!$A$2:$E$33,5,FALSE)</f>
        <v>10</v>
      </c>
      <c r="D22" s="21">
        <f>IFERROR(VLOOKUP($B22,[2]北京!$A$3:$C$14,2,FALSE),"")</f>
        <v>6.5581687459179597E-2</v>
      </c>
      <c r="E22" s="21">
        <f>IFERROR(VLOOKUP($B22,[2]天津!$A$3:$C$14,2,FALSE),0)</f>
        <v>5.9763934093737953E-3</v>
      </c>
      <c r="F22" s="15">
        <f>IFERROR(VLOOKUP($B22,[2]辽宁!$A$3:$C$14,2,FALSE),0)</f>
        <v>0</v>
      </c>
      <c r="G22" s="15">
        <f>IFERROR(VLOOKUP($B22,[2]江苏!$A$3:$C$14,2,FALSE),0)</f>
        <v>0</v>
      </c>
      <c r="H22" s="15">
        <f>IFERROR(VLOOKUP($B22,[2]上海!$A$3:$C$14,2,FALSE),0)</f>
        <v>0</v>
      </c>
      <c r="I22" s="15">
        <f>IFERROR(VLOOKUP($B22,[2]浙江!$A$3:$C$14,2,FALSE),0)</f>
        <v>0</v>
      </c>
      <c r="J22" s="15">
        <f>IFERROR(VLOOKUP($B22,[2]湖北陕西!$A$3:$C$14,2,FALSE),0)</f>
        <v>0</v>
      </c>
      <c r="K22" s="15">
        <f>IFERROR(VLOOKUP($B22,[2]四川!$A$3:$C$14,2,FALSE),0)</f>
        <v>0</v>
      </c>
      <c r="L22" s="15">
        <f>IFERROR(VLOOKUP($B22,[2]福建!$A$3:$C$14,2,FALSE),0)</f>
        <v>0</v>
      </c>
      <c r="M22" s="15">
        <f>IFERROR(VLOOKUP($B22,[2]广州!$A$3:$C$14,2,FALSE),0)</f>
        <v>0</v>
      </c>
      <c r="N22" s="15">
        <f>IFERROR(VLOOKUP($B22,[2]深圳!$A$3:$C$14,2,FALSE),0)</f>
        <v>0</v>
      </c>
      <c r="O22" s="15">
        <f>IFERROR(VLOOKUP($B22,[2]广贵!$A$3:$C$14,2,FALSE),0)</f>
        <v>0</v>
      </c>
    </row>
    <row r="23" spans="1:15" x14ac:dyDescent="0.15">
      <c r="A23" s="13">
        <v>20</v>
      </c>
      <c r="B23" s="14" t="s">
        <v>37</v>
      </c>
      <c r="C23" s="14">
        <f>VLOOKUP(B23,[1]原始数据表!$A$2:$E$33,5,FALSE)</f>
        <v>10</v>
      </c>
      <c r="D23" s="15">
        <f>IFERROR(VLOOKUP($B23,[2]北京!$A$3:$C$14,2,FALSE),0)</f>
        <v>0</v>
      </c>
      <c r="E23" s="15">
        <f>IFERROR(VLOOKUP($B23,[2]天津!$A$3:$C$14,2,FALSE),0)</f>
        <v>0</v>
      </c>
      <c r="F23" s="15">
        <f>IFERROR(VLOOKUP($B23,[2]辽宁!$A$3:$C$14,2,FALSE),0)</f>
        <v>0</v>
      </c>
      <c r="G23" s="15">
        <f>IFERROR(VLOOKUP($B23,[2]江苏!$A$3:$C$14,2,FALSE),0)</f>
        <v>0</v>
      </c>
      <c r="H23" s="15">
        <f>IFERROR(VLOOKUP($B23,[2]上海!$A$3:$C$14,2,FALSE),0)</f>
        <v>0</v>
      </c>
      <c r="I23" s="15">
        <f>IFERROR(VLOOKUP($B23,[2]浙江!$A$3:$C$14,2,FALSE),0)</f>
        <v>0</v>
      </c>
      <c r="J23" s="15">
        <f>IFERROR(VLOOKUP($B23,[2]湖北陕西!$A$3:$C$14,2,FALSE),0)</f>
        <v>0</v>
      </c>
      <c r="K23" s="16">
        <f>IFERROR(VLOOKUP($B23,[2]四川!$A$3:$C$14,2,FALSE),0)</f>
        <v>-7.1503493727314932E-2</v>
      </c>
      <c r="L23" s="15">
        <f>IFERROR(VLOOKUP($B23,[2]福建!$A$3:$C$14,2,FALSE),0)</f>
        <v>0</v>
      </c>
      <c r="M23" s="15">
        <f>IFERROR(VLOOKUP($B23,[2]广州!$A$3:$C$14,2,FALSE),0)</f>
        <v>0</v>
      </c>
      <c r="N23" s="15">
        <f>IFERROR(VLOOKUP($B23,[2]深圳!$A$3:$C$14,2,FALSE),0)</f>
        <v>0</v>
      </c>
      <c r="O23" s="15">
        <f>IFERROR(VLOOKUP($B23,[2]广贵!$A$3:$C$14,2,FALSE),0)</f>
        <v>0</v>
      </c>
    </row>
    <row r="24" spans="1:15" x14ac:dyDescent="0.15">
      <c r="A24" s="13">
        <v>21</v>
      </c>
      <c r="B24" s="14" t="s">
        <v>38</v>
      </c>
      <c r="C24" s="14">
        <f>VLOOKUP(B24,[1]原始数据表!$A$2:$E$33,5,FALSE)</f>
        <v>9</v>
      </c>
      <c r="D24" s="21">
        <f>IFERROR(VLOOKUP($B24,[2]北京!$A$3:$C$14,2,FALSE),"")</f>
        <v>8.4668797075198074E-2</v>
      </c>
      <c r="E24" s="21">
        <f>IFERROR(VLOOKUP($B24,[2]天津!$A$3:$C$14,2,FALSE),0)</f>
        <v>4.4995278155414854E-2</v>
      </c>
      <c r="F24" s="16">
        <f>IFERROR(VLOOKUP($B24,[2]辽宁!$A$3:$C$14,2,FALSE),0)</f>
        <v>4.1419424359391666E-2</v>
      </c>
      <c r="G24" s="15">
        <f>IFERROR(VLOOKUP($B24,[2]江苏!$A$3:$C$14,2,FALSE),0)</f>
        <v>0</v>
      </c>
      <c r="H24" s="15">
        <f>IFERROR(VLOOKUP($B24,[2]上海!$A$3:$C$14,2,FALSE),0)</f>
        <v>0</v>
      </c>
      <c r="I24" s="15">
        <f>IFERROR(VLOOKUP($B24,[2]浙江!$A$3:$C$14,2,FALSE),0)</f>
        <v>0</v>
      </c>
      <c r="J24" s="15">
        <f>IFERROR(VLOOKUP($B24,[2]湖北陕西!$A$3:$C$14,2,FALSE),0)</f>
        <v>0</v>
      </c>
      <c r="K24" s="15">
        <f>IFERROR(VLOOKUP($B24,[2]四川!$A$3:$C$14,2,FALSE),0)</f>
        <v>0</v>
      </c>
      <c r="L24" s="15">
        <f>IFERROR(VLOOKUP($B24,[2]福建!$A$3:$C$14,2,FALSE),0)</f>
        <v>0</v>
      </c>
      <c r="M24" s="15">
        <f>IFERROR(VLOOKUP($B24,[2]广州!$A$3:$C$14,2,FALSE),0)</f>
        <v>0</v>
      </c>
      <c r="N24" s="15">
        <f>IFERROR(VLOOKUP($B24,[2]深圳!$A$3:$C$14,2,FALSE),0)</f>
        <v>0</v>
      </c>
      <c r="O24" s="15">
        <f>IFERROR(VLOOKUP($B24,[2]广贵!$A$3:$C$14,2,FALSE),0)</f>
        <v>0</v>
      </c>
    </row>
    <row r="25" spans="1:15" x14ac:dyDescent="0.15">
      <c r="A25" s="13">
        <v>22</v>
      </c>
      <c r="B25" s="14" t="s">
        <v>39</v>
      </c>
      <c r="C25" s="14">
        <f>VLOOKUP(B25,[1]原始数据表!$A$2:$E$33,5,FALSE)</f>
        <v>13</v>
      </c>
      <c r="D25" s="15">
        <f>IFERROR(VLOOKUP($B25,[2]北京!$A$3:$C$14,2,FALSE),0)</f>
        <v>0</v>
      </c>
      <c r="E25" s="15">
        <f>IFERROR(VLOOKUP($B25,[2]天津!$A$3:$C$14,2,FALSE),0)</f>
        <v>0</v>
      </c>
      <c r="F25" s="15">
        <f>IFERROR(VLOOKUP($B25,[2]辽宁!$A$3:$C$14,2,FALSE),0)</f>
        <v>0</v>
      </c>
      <c r="G25" s="15">
        <f>IFERROR(VLOOKUP($B25,[2]江苏!$A$3:$C$14,2,FALSE),0)</f>
        <v>0</v>
      </c>
      <c r="H25" s="15">
        <f>IFERROR(VLOOKUP($B25,[2]上海!$A$3:$C$14,2,FALSE),0)</f>
        <v>0</v>
      </c>
      <c r="I25" s="15">
        <f>IFERROR(VLOOKUP($B25,[2]浙江!$A$3:$C$14,2,FALSE),0)</f>
        <v>0</v>
      </c>
      <c r="J25" s="21">
        <f>IFERROR(VLOOKUP($B25,[2]湖北陕西!$A$3:$C$14,2,FALSE),0)</f>
        <v>7.6764353011244874E-2</v>
      </c>
      <c r="K25" s="21">
        <f>IFERROR(VLOOKUP($B25,[2]四川!$A$3:$C$14,2,FALSE),0)</f>
        <v>8.1785392217248468E-2</v>
      </c>
      <c r="L25" s="15">
        <f>IFERROR(VLOOKUP($B25,[2]福建!$A$3:$C$14,2,FALSE),0)</f>
        <v>0</v>
      </c>
      <c r="M25" s="15">
        <f>IFERROR(VLOOKUP($B25,[2]广州!$A$3:$C$14,2,FALSE),0)</f>
        <v>0</v>
      </c>
      <c r="N25" s="15">
        <f>IFERROR(VLOOKUP($B25,[2]深圳!$A$3:$C$14,2,FALSE),0)</f>
        <v>0</v>
      </c>
      <c r="O25" s="15">
        <f>IFERROR(VLOOKUP($B25,[2]广贵!$A$3:$C$14,2,FALSE),0)</f>
        <v>0</v>
      </c>
    </row>
    <row r="26" spans="1:15" x14ac:dyDescent="0.15">
      <c r="A26" s="13">
        <v>23</v>
      </c>
      <c r="B26" s="14" t="s">
        <v>40</v>
      </c>
      <c r="C26" s="14">
        <f>VLOOKUP(B26,[1]原始数据表!$A$2:$E$33,5,FALSE)</f>
        <v>8</v>
      </c>
      <c r="D26" s="15">
        <f>IFERROR(VLOOKUP($B26,[2]北京!$A$3:$C$14,2,FALSE),0)</f>
        <v>0</v>
      </c>
      <c r="E26" s="15">
        <f>IFERROR(VLOOKUP($B26,[2]天津!$A$3:$C$14,2,FALSE),0)</f>
        <v>0</v>
      </c>
      <c r="F26" s="15">
        <f>IFERROR(VLOOKUP($B26,[2]辽宁!$A$3:$C$14,2,FALSE),0)</f>
        <v>0</v>
      </c>
      <c r="G26" s="16">
        <f>IFERROR(VLOOKUP($B26,[2]江苏!$A$3:$C$14,2,FALSE),0)</f>
        <v>0.119191444977468</v>
      </c>
      <c r="H26" s="16">
        <f>IFERROR(VLOOKUP($B26,[2]上海!$A$3:$C$14,2,FALSE),0)</f>
        <v>0.1391663512291797</v>
      </c>
      <c r="I26" s="21">
        <f>IFERROR(VLOOKUP($B26,[2]浙江!$A$3:$C$14,2,FALSE),0)</f>
        <v>0.12534172683501418</v>
      </c>
      <c r="J26" s="15">
        <f>IFERROR(VLOOKUP($B26,[2]湖北陕西!$A$3:$C$14,2,FALSE),0)</f>
        <v>0</v>
      </c>
      <c r="K26" s="15">
        <f>IFERROR(VLOOKUP($B26,[2]四川!$A$3:$C$14,2,FALSE),0)</f>
        <v>0</v>
      </c>
      <c r="L26" s="16">
        <f>IFERROR(VLOOKUP($B26,[2]福建!$A$3:$C$14,2,FALSE),0)</f>
        <v>8.2283497738243866E-2</v>
      </c>
      <c r="M26" s="15">
        <f>IFERROR(VLOOKUP($B26,[2]广州!$A$3:$C$14,2,FALSE),0)</f>
        <v>0</v>
      </c>
      <c r="N26" s="15">
        <f>IFERROR(VLOOKUP($B26,[2]深圳!$A$3:$C$14,2,FALSE),0)</f>
        <v>0</v>
      </c>
      <c r="O26" s="15">
        <f>IFERROR(VLOOKUP($B26,[2]广贵!$A$3:$C$14,2,FALSE),0)</f>
        <v>0</v>
      </c>
    </row>
    <row r="27" spans="1:15" x14ac:dyDescent="0.15">
      <c r="A27" s="13">
        <v>24</v>
      </c>
      <c r="B27" s="14" t="s">
        <v>41</v>
      </c>
      <c r="C27" s="14">
        <f>VLOOKUP(B27,[1]原始数据表!$A$2:$E$33,5,FALSE)</f>
        <v>6</v>
      </c>
      <c r="D27" s="15">
        <f>IFERROR(VLOOKUP($B27,[2]北京!$A$3:$C$14,2,FALSE),0)</f>
        <v>0</v>
      </c>
      <c r="E27" s="15">
        <f>IFERROR(VLOOKUP($B27,[2]天津!$A$3:$C$14,2,FALSE),0)</f>
        <v>0</v>
      </c>
      <c r="F27" s="15">
        <f>IFERROR(VLOOKUP($B27,[2]辽宁!$A$3:$C$14,2,FALSE),0)</f>
        <v>0</v>
      </c>
      <c r="G27" s="15">
        <f>IFERROR(VLOOKUP($B27,[2]江苏!$A$3:$C$14,2,FALSE),0)</f>
        <v>0</v>
      </c>
      <c r="H27" s="15">
        <f>IFERROR(VLOOKUP($B27,[2]上海!$A$3:$C$14,2,FALSE),0)</f>
        <v>0</v>
      </c>
      <c r="I27" s="15">
        <f>IFERROR(VLOOKUP($B27,[2]浙江!$A$3:$C$14,2,FALSE),0)</f>
        <v>0</v>
      </c>
      <c r="J27" s="15">
        <f>IFERROR(VLOOKUP($B27,[2]湖北陕西!$A$3:$C$14,2,FALSE),0)</f>
        <v>0</v>
      </c>
      <c r="K27" s="15">
        <f>IFERROR(VLOOKUP($B27,[2]四川!$A$3:$C$14,2,FALSE),0)</f>
        <v>0</v>
      </c>
      <c r="L27" s="15">
        <f>IFERROR(VLOOKUP($B27,[2]福建!$A$3:$C$14,2,FALSE),0)</f>
        <v>0</v>
      </c>
      <c r="M27" s="16">
        <f>IFERROR(VLOOKUP($B27,[2]广州!$A$3:$C$14,2,FALSE),0)</f>
        <v>1.4358905364688094E-2</v>
      </c>
      <c r="N27" s="21">
        <f>IFERROR(VLOOKUP($B27,[2]深圳!$A$3:$C$14,2,FALSE),0)</f>
        <v>3.5168684811807412E-2</v>
      </c>
      <c r="O27" s="15">
        <f>IFERROR(VLOOKUP($B27,[2]广贵!$A$3:$C$14,2,FALSE),0)</f>
        <v>0</v>
      </c>
    </row>
    <row r="28" spans="1:15" x14ac:dyDescent="0.15">
      <c r="A28" s="13">
        <v>25</v>
      </c>
      <c r="B28" s="14" t="s">
        <v>42</v>
      </c>
      <c r="C28" s="14">
        <f>VLOOKUP(B28,[1]原始数据表!$A$2:$E$33,5,FALSE)</f>
        <v>3</v>
      </c>
      <c r="D28" s="15">
        <f>IFERROR(VLOOKUP($B28,[2]北京!$A$3:$C$14,2,FALSE),0)</f>
        <v>0</v>
      </c>
      <c r="E28" s="15">
        <f>IFERROR(VLOOKUP($B28,[2]天津!$A$3:$C$14,2,FALSE),0)</f>
        <v>0</v>
      </c>
      <c r="F28" s="15">
        <f>IFERROR(VLOOKUP($B28,[2]辽宁!$A$3:$C$14,2,FALSE),0)</f>
        <v>0</v>
      </c>
      <c r="G28" s="15">
        <f>IFERROR(VLOOKUP($B28,[2]江苏!$A$3:$C$14,2,FALSE),0)</f>
        <v>0</v>
      </c>
      <c r="H28" s="16">
        <f>IFERROR(VLOOKUP($B28,[2]上海!$A$3:$C$14,2,FALSE),0)</f>
        <v>-2.6732312607902647E-3</v>
      </c>
      <c r="I28" s="21">
        <f>IFERROR(VLOOKUP($B28,[2]浙江!$A$3:$C$14,2,FALSE),0)</f>
        <v>-1.8775739372615997E-2</v>
      </c>
      <c r="J28" s="15">
        <f>IFERROR(VLOOKUP($B28,[2]湖北陕西!$A$3:$C$14,2,FALSE),0)</f>
        <v>0</v>
      </c>
      <c r="K28" s="15">
        <f>IFERROR(VLOOKUP($B28,[2]四川!$A$3:$C$14,2,FALSE),0)</f>
        <v>0</v>
      </c>
      <c r="L28" s="15">
        <f>IFERROR(VLOOKUP($B28,[2]福建!$A$3:$C$14,2,FALSE),0)</f>
        <v>0</v>
      </c>
      <c r="M28" s="15">
        <f>IFERROR(VLOOKUP($B28,[2]广州!$A$3:$C$14,2,FALSE),0)</f>
        <v>0</v>
      </c>
      <c r="N28" s="15">
        <f>IFERROR(VLOOKUP($B28,[2]深圳!$A$3:$C$14,2,FALSE),0)</f>
        <v>0</v>
      </c>
      <c r="O28" s="15">
        <f>IFERROR(VLOOKUP($B28,[2]广贵!$A$3:$C$14,2,FALSE),0)</f>
        <v>0</v>
      </c>
    </row>
    <row r="29" spans="1:15" x14ac:dyDescent="0.15">
      <c r="A29" s="13">
        <v>26</v>
      </c>
      <c r="B29" s="14" t="s">
        <v>43</v>
      </c>
      <c r="C29" s="14">
        <f>VLOOKUP(B29,[1]原始数据表!$A$2:$E$33,5,FALSE)</f>
        <v>3</v>
      </c>
      <c r="D29" s="15">
        <f>IFERROR(VLOOKUP($B29,[2]北京!$A$3:$C$14,2,FALSE),0)</f>
        <v>0</v>
      </c>
      <c r="E29" s="15">
        <f>IFERROR(VLOOKUP($B29,[2]天津!$A$3:$C$14,2,FALSE),0)</f>
        <v>0</v>
      </c>
      <c r="F29" s="15">
        <f>IFERROR(VLOOKUP($B29,[2]辽宁!$A$3:$C$14,2,FALSE),0)</f>
        <v>0</v>
      </c>
      <c r="G29" s="15">
        <f>IFERROR(VLOOKUP($B29,[2]江苏!$A$3:$C$14,2,FALSE),0)</f>
        <v>0</v>
      </c>
      <c r="H29" s="16">
        <f>IFERROR(VLOOKUP($B29,[2]上海!$A$3:$C$14,2,FALSE),0)</f>
        <v>0.1380332683609227</v>
      </c>
      <c r="I29" s="15">
        <f>IFERROR(VLOOKUP($B29,[2]浙江!$A$3:$C$14,2,FALSE),0)</f>
        <v>0</v>
      </c>
      <c r="J29" s="15">
        <f>IFERROR(VLOOKUP($B29,[2]湖北陕西!$A$3:$C$14,2,FALSE),0)</f>
        <v>0</v>
      </c>
      <c r="K29" s="16">
        <f>IFERROR(VLOOKUP($B29,[2]四川!$A$3:$C$14,2,FALSE),0)</f>
        <v>0.10761324535578372</v>
      </c>
      <c r="L29" s="16">
        <f>IFERROR(VLOOKUP($B29,[2]福建!$A$3:$C$14,2,FALSE),0)</f>
        <v>9.4655706517333654E-2</v>
      </c>
      <c r="M29" s="21">
        <f>IFERROR(VLOOKUP($B29,[2]广州!$A$3:$C$14,2,FALSE),0)</f>
        <v>9.5855318151300564E-2</v>
      </c>
      <c r="N29" s="16">
        <f>IFERROR(VLOOKUP($B29,[2]深圳!$A$3:$C$14,2,FALSE),0)</f>
        <v>0.11494446887762948</v>
      </c>
      <c r="O29" s="15">
        <f>IFERROR(VLOOKUP($B29,[2]广贵!$A$3:$C$14,2,FALSE),0)</f>
        <v>0</v>
      </c>
    </row>
    <row r="30" spans="1:15" x14ac:dyDescent="0.15">
      <c r="A30" s="13">
        <v>27</v>
      </c>
      <c r="B30" s="14" t="s">
        <v>44</v>
      </c>
      <c r="C30" s="14">
        <f>VLOOKUP(B30,[1]原始数据表!$A$2:$E$33,5,FALSE)</f>
        <v>1</v>
      </c>
      <c r="D30" s="15">
        <f>IFERROR(VLOOKUP($B30,[2]北京!$A$3:$C$14,2,FALSE),0)</f>
        <v>0</v>
      </c>
      <c r="E30" s="16">
        <f>IFERROR(VLOOKUP($B30,[2]天津!$A$3:$C$14,2,FALSE),0)</f>
        <v>3.7205085351910194E-2</v>
      </c>
      <c r="F30" s="15">
        <f>IFERROR(VLOOKUP($B30,[2]辽宁!$A$3:$C$14,2,FALSE),0)</f>
        <v>0</v>
      </c>
      <c r="G30" s="15">
        <f>IFERROR(VLOOKUP($B30,[2]江苏!$A$3:$C$14,2,FALSE),0)</f>
        <v>0</v>
      </c>
      <c r="H30" s="15">
        <f>IFERROR(VLOOKUP($B30,[2]上海!$A$3:$C$14,2,FALSE),0)</f>
        <v>0</v>
      </c>
      <c r="I30" s="15">
        <f>IFERROR(VLOOKUP($B30,[2]浙江!$A$3:$C$14,2,FALSE),0)</f>
        <v>0</v>
      </c>
      <c r="J30" s="15">
        <f>IFERROR(VLOOKUP($B30,[2]湖北陕西!$A$3:$C$14,2,FALSE),0)</f>
        <v>0</v>
      </c>
      <c r="K30" s="15">
        <f>IFERROR(VLOOKUP($B30,[2]四川!$A$3:$C$14,2,FALSE),0)</f>
        <v>0</v>
      </c>
      <c r="L30" s="15">
        <f>IFERROR(VLOOKUP($B30,[2]福建!$A$3:$C$14,2,FALSE),0)</f>
        <v>0</v>
      </c>
      <c r="M30" s="15">
        <f>IFERROR(VLOOKUP($B30,[2]广州!$A$3:$C$14,2,FALSE),0)</f>
        <v>0</v>
      </c>
      <c r="N30" s="15">
        <f>IFERROR(VLOOKUP($B30,[2]深圳!$A$3:$C$14,2,FALSE),0)</f>
        <v>0</v>
      </c>
      <c r="O30" s="16">
        <f>IFERROR(VLOOKUP($B30,[2]广贵!$A$3:$C$14,2,FALSE),0)</f>
        <v>4.5955793402393447E-2</v>
      </c>
    </row>
    <row r="31" spans="1:15" x14ac:dyDescent="0.15">
      <c r="A31" s="13">
        <v>28</v>
      </c>
      <c r="B31" s="14" t="s">
        <v>45</v>
      </c>
      <c r="C31" s="14">
        <v>1</v>
      </c>
      <c r="D31" s="16">
        <f>IFERROR(VLOOKUP($B31,[2]北京!$A$3:$C$14,2,FALSE),"")</f>
        <v>0.185106288030817</v>
      </c>
      <c r="E31" s="16">
        <f>IFERROR(VLOOKUP($B31,[2]天津!$A$3:$C$14,2,FALSE),0)</f>
        <v>0.1583740857728618</v>
      </c>
      <c r="F31" s="15">
        <f>IFERROR(VLOOKUP($B31,[2]辽宁!$A$3:$C$14,2,FALSE),0)</f>
        <v>0</v>
      </c>
      <c r="G31" s="16">
        <f>IFERROR(VLOOKUP($B31,[2]江苏!$A$3:$C$14,2,FALSE),0)</f>
        <v>0.13231783612282391</v>
      </c>
      <c r="H31" s="16">
        <f>IFERROR(VLOOKUP($B31,[2]上海!$A$3:$C$14,2,FALSE),0)</f>
        <v>0.12521595985185716</v>
      </c>
      <c r="I31" s="15">
        <f>IFERROR(VLOOKUP($B31,[2]浙江!$A$3:$C$14,2,FALSE),0)</f>
        <v>0</v>
      </c>
      <c r="J31" s="15">
        <f>IFERROR(VLOOKUP($B31,[2]湖北陕西!$A$3:$C$14,2,FALSE),0)</f>
        <v>0</v>
      </c>
      <c r="K31" s="15">
        <f>IFERROR(VLOOKUP($B31,[2]四川!$A$3:$C$14,2,FALSE),0)</f>
        <v>0</v>
      </c>
      <c r="L31" s="15">
        <f>IFERROR(VLOOKUP($B31,[2]福建!$A$3:$C$14,2,FALSE),0)</f>
        <v>0</v>
      </c>
      <c r="M31" s="15">
        <f>IFERROR(VLOOKUP($B31,[2]广州!$A$3:$C$14,2,FALSE),0)</f>
        <v>0</v>
      </c>
      <c r="N31" s="15">
        <f>IFERROR(VLOOKUP($B31,[2]深圳!$A$3:$C$14,2,FALSE),0)</f>
        <v>0</v>
      </c>
      <c r="O31" s="15">
        <f>IFERROR(VLOOKUP($B31,[2]广贵!$A$3:$C$14,2,FALSE),0)</f>
        <v>0</v>
      </c>
    </row>
    <row r="32" spans="1:15" x14ac:dyDescent="0.15">
      <c r="A32" s="13">
        <v>29</v>
      </c>
      <c r="B32" s="14" t="s">
        <v>46</v>
      </c>
      <c r="C32" s="14">
        <v>1</v>
      </c>
      <c r="D32" s="15">
        <f>IFERROR(VLOOKUP($B32,[2]北京!$A$3:$C$14,2,FALSE),0)</f>
        <v>0</v>
      </c>
      <c r="E32" s="16">
        <f>IFERROR(VLOOKUP($B32,[2]天津!$A$3:$C$14,2,FALSE),0)</f>
        <v>0.12143271221393927</v>
      </c>
      <c r="F32" s="15">
        <f>IFERROR(VLOOKUP($B32,[2]辽宁!$A$3:$C$14,2,FALSE),0)</f>
        <v>0</v>
      </c>
      <c r="G32" s="16">
        <f>IFERROR(VLOOKUP($B32,[2]江苏!$A$3:$C$14,2,FALSE),0)</f>
        <v>0.12283595448421446</v>
      </c>
      <c r="H32" s="16">
        <f>IFERROR(VLOOKUP($B32,[2]上海!$A$3:$C$14,2,FALSE),0)</f>
        <v>0.14272821083962847</v>
      </c>
      <c r="I32" s="16">
        <f>IFERROR(VLOOKUP($B32,[2]浙江!$A$3:$C$14,2,FALSE),0)</f>
        <v>0.12896078840466788</v>
      </c>
      <c r="J32" s="15">
        <f>IFERROR(VLOOKUP($B32,[2]湖北陕西!$A$3:$C$14,2,FALSE),0)</f>
        <v>0</v>
      </c>
      <c r="K32" s="15">
        <f>IFERROR(VLOOKUP($B32,[2]四川!$A$3:$C$14,2,FALSE),0)</f>
        <v>0</v>
      </c>
      <c r="L32" s="15">
        <f>IFERROR(VLOOKUP($B32,[2]福建!$A$3:$C$14,2,FALSE),0)</f>
        <v>0</v>
      </c>
      <c r="M32" s="16">
        <f>IFERROR(VLOOKUP($B32,[2]广州!$A$3:$C$14,2,FALSE),0)</f>
        <v>0.10077999461257819</v>
      </c>
      <c r="N32" s="16">
        <f>IFERROR(VLOOKUP($B32,[2]深圳!$A$3:$C$14,2,FALSE),0)</f>
        <v>0.1197651709494814</v>
      </c>
      <c r="O32" s="15">
        <f>IFERROR(VLOOKUP($B32,[2]广贵!$A$3:$C$14,2,FALSE),0)</f>
        <v>0</v>
      </c>
    </row>
    <row r="33" spans="1:15" x14ac:dyDescent="0.15">
      <c r="A33" s="17">
        <v>30</v>
      </c>
      <c r="B33" s="18" t="s">
        <v>47</v>
      </c>
      <c r="C33" s="18">
        <f>VLOOKUP(B33,[1]原始数据表!$A$2:$E$33,5,FALSE)</f>
        <v>1</v>
      </c>
      <c r="D33" s="19">
        <f>IFERROR(VLOOKUP($B33,[2]北京!$A$3:$C$14,2,FALSE),0)</f>
        <v>0</v>
      </c>
      <c r="E33" s="19">
        <f>IFERROR(VLOOKUP($B33,[2]天津!$A$3:$C$14,2,FALSE),0)</f>
        <v>0</v>
      </c>
      <c r="F33" s="19">
        <f>IFERROR(VLOOKUP($B33,[2]辽宁!$A$3:$C$14,2,FALSE),0)</f>
        <v>0</v>
      </c>
      <c r="G33" s="19">
        <f>IFERROR(VLOOKUP($B33,[2]江苏!$A$3:$C$14,2,FALSE),0)</f>
        <v>0</v>
      </c>
      <c r="H33" s="19">
        <f>IFERROR(VLOOKUP($B33,[2]上海!$A$3:$C$14,2,FALSE),0)</f>
        <v>0</v>
      </c>
      <c r="I33" s="19">
        <f>IFERROR(VLOOKUP($B33,[2]浙江!$A$3:$C$14,2,FALSE),0)</f>
        <v>0</v>
      </c>
      <c r="J33" s="19">
        <f>IFERROR(VLOOKUP($B33,[2]湖北陕西!$A$3:$C$14,2,FALSE),0)</f>
        <v>0</v>
      </c>
      <c r="K33" s="20">
        <f>IFERROR(VLOOKUP($B33,[2]四川!$A$3:$C$14,2,FALSE),0)</f>
        <v>6.9242984542547598E-2</v>
      </c>
      <c r="L33" s="20">
        <f>IFERROR(VLOOKUP($B33,[2]福建!$A$3:$C$14,2,FALSE),0)</f>
        <v>5.5728305941386481E-2</v>
      </c>
      <c r="M33" s="20">
        <f>IFERROR(VLOOKUP($B33,[2]广州!$A$3:$C$14,2,FALSE),0)</f>
        <v>9.3249517009783719E-2</v>
      </c>
      <c r="N33" s="20">
        <f>IFERROR(VLOOKUP($B33,[2]深圳!$A$3:$C$14,2,FALSE),0)</f>
        <v>0.11239368385438649</v>
      </c>
      <c r="O33" s="19">
        <f>IFERROR(VLOOKUP($B33,[2]广贵!$A$3:$C$14,2,FALSE),0)</f>
        <v>0</v>
      </c>
    </row>
  </sheetData>
  <mergeCells count="3">
    <mergeCell ref="A1:A3"/>
    <mergeCell ref="B1:C1"/>
    <mergeCell ref="B2:C2"/>
  </mergeCells>
  <phoneticPr fontId="3" type="noConversion"/>
  <conditionalFormatting sqref="D4:O33">
    <cfRule type="cellIs" dxfId="11" priority="1" operator="equal">
      <formula>1</formula>
    </cfRule>
    <cfRule type="cellIs" dxfId="1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A11" sqref="A11"/>
    </sheetView>
  </sheetViews>
  <sheetFormatPr defaultRowHeight="13.5" x14ac:dyDescent="0.15"/>
  <sheetData>
    <row r="1" spans="1:29" ht="28.5" x14ac:dyDescent="0.15">
      <c r="A1" s="38" t="s">
        <v>0</v>
      </c>
      <c r="B1" s="39" t="s">
        <v>1</v>
      </c>
      <c r="C1" s="39"/>
      <c r="D1" s="1" t="s">
        <v>2</v>
      </c>
      <c r="E1" s="1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  <c r="V1" s="2" t="s">
        <v>11</v>
      </c>
      <c r="W1" s="2"/>
      <c r="X1" s="2" t="s">
        <v>12</v>
      </c>
      <c r="Y1" s="2"/>
      <c r="Z1" s="2" t="s">
        <v>13</v>
      </c>
    </row>
    <row r="2" spans="1:29" ht="15" x14ac:dyDescent="0.2">
      <c r="A2" s="38"/>
      <c r="B2" s="40" t="s">
        <v>14</v>
      </c>
      <c r="C2" s="40"/>
      <c r="D2" s="3">
        <v>32</v>
      </c>
      <c r="E2" s="3"/>
      <c r="F2" s="4">
        <v>25</v>
      </c>
      <c r="G2" s="4"/>
      <c r="H2" s="5">
        <v>13</v>
      </c>
      <c r="I2" s="5"/>
      <c r="J2" s="4">
        <v>27</v>
      </c>
      <c r="K2" s="4"/>
      <c r="L2" s="4">
        <v>22</v>
      </c>
      <c r="M2" s="4"/>
      <c r="N2" s="4">
        <v>30</v>
      </c>
      <c r="O2" s="4"/>
      <c r="P2" s="4">
        <v>22</v>
      </c>
      <c r="Q2" s="4"/>
      <c r="R2" s="4">
        <v>15</v>
      </c>
      <c r="S2" s="4"/>
      <c r="T2" s="4">
        <v>25</v>
      </c>
      <c r="U2" s="4"/>
      <c r="V2" s="4">
        <v>36</v>
      </c>
      <c r="W2" s="4"/>
      <c r="X2" s="4">
        <v>35</v>
      </c>
      <c r="Y2" s="4"/>
      <c r="Z2" s="4">
        <v>15</v>
      </c>
      <c r="AC2" t="s">
        <v>50</v>
      </c>
    </row>
    <row r="3" spans="1:29" ht="14.25" x14ac:dyDescent="0.2">
      <c r="A3" s="38"/>
      <c r="B3" s="23" t="s">
        <v>15</v>
      </c>
      <c r="C3" s="7" t="s">
        <v>16</v>
      </c>
      <c r="D3" s="8" t="s">
        <v>17</v>
      </c>
      <c r="E3" s="8" t="s">
        <v>49</v>
      </c>
      <c r="F3" s="8" t="s">
        <v>17</v>
      </c>
      <c r="G3" s="8" t="s">
        <v>49</v>
      </c>
      <c r="H3" s="8" t="s">
        <v>17</v>
      </c>
      <c r="I3" s="8" t="s">
        <v>49</v>
      </c>
      <c r="J3" s="8" t="s">
        <v>17</v>
      </c>
      <c r="K3" s="8" t="s">
        <v>49</v>
      </c>
      <c r="L3" s="8" t="s">
        <v>17</v>
      </c>
      <c r="M3" s="8" t="s">
        <v>49</v>
      </c>
      <c r="N3" s="8" t="s">
        <v>17</v>
      </c>
      <c r="O3" s="8" t="s">
        <v>49</v>
      </c>
      <c r="P3" s="8" t="s">
        <v>17</v>
      </c>
      <c r="Q3" s="8" t="s">
        <v>49</v>
      </c>
      <c r="R3" s="8" t="s">
        <v>17</v>
      </c>
      <c r="S3" s="8" t="s">
        <v>49</v>
      </c>
      <c r="T3" s="8" t="s">
        <v>17</v>
      </c>
      <c r="U3" s="8" t="s">
        <v>49</v>
      </c>
      <c r="V3" s="8" t="s">
        <v>17</v>
      </c>
      <c r="W3" s="8" t="s">
        <v>49</v>
      </c>
      <c r="X3" s="8" t="s">
        <v>17</v>
      </c>
      <c r="Y3" s="8" t="s">
        <v>49</v>
      </c>
      <c r="Z3" s="8" t="s">
        <v>17</v>
      </c>
      <c r="AA3" s="8" t="s">
        <v>49</v>
      </c>
    </row>
    <row r="4" spans="1:29" x14ac:dyDescent="0.15">
      <c r="A4" s="9">
        <v>1</v>
      </c>
      <c r="B4" s="10" t="s">
        <v>18</v>
      </c>
      <c r="C4" s="10">
        <f>VLOOKUP(B4,[1]原始数据表!$A$2:$E$33,5,FALSE)</f>
        <v>61</v>
      </c>
      <c r="D4" s="11">
        <f>IFERROR(VLOOKUP($B4,[2]北京!$A$3:$C$14,2,FALSE),0)</f>
        <v>0</v>
      </c>
      <c r="E4" s="11"/>
      <c r="F4" s="11">
        <f>IFERROR(VLOOKUP($B4,[2]天津!$A$3:$C$14,2,FALSE),0)</f>
        <v>0</v>
      </c>
      <c r="G4" s="11"/>
      <c r="H4" s="22">
        <f>IFERROR(VLOOKUP($B4,[2]辽宁!$A$3:$C$14,2,FALSE),0)</f>
        <v>6.9449498873165871E-2</v>
      </c>
      <c r="I4" s="22"/>
      <c r="J4" s="22">
        <f>IFERROR(VLOOKUP($B4,[2]江苏!$A$3:$C$14,2,FALSE),0)</f>
        <v>5.1027816418712894E-2</v>
      </c>
      <c r="K4" s="22"/>
      <c r="L4" s="11">
        <f>IFERROR(VLOOKUP($B4,[2]上海!$A$3:$C$14,2,FALSE),0)</f>
        <v>0</v>
      </c>
      <c r="M4" s="11"/>
      <c r="N4" s="22">
        <f>IFERROR(VLOOKUP($B4,[2]浙江!$A$3:$C$14,2,FALSE),0)</f>
        <v>7.1580348382336859E-2</v>
      </c>
      <c r="O4" s="22"/>
      <c r="P4" s="22">
        <f>IFERROR(VLOOKUP($B4,[2]湖北陕西!$A$3:$C$14,2,FALSE),0)</f>
        <v>4.4078585160138711E-2</v>
      </c>
      <c r="Q4" s="22"/>
      <c r="R4" s="22">
        <f>IFERROR(VLOOKUP($B4,[2]四川!$A$3:$C$14,2,FALSE),0)</f>
        <v>5.4007349948685189E-2</v>
      </c>
      <c r="S4" s="22"/>
      <c r="T4" s="22">
        <f>IFERROR(VLOOKUP($B4,[2]福建!$A$3:$C$14,2,FALSE),0)</f>
        <v>4.0271448513421036E-2</v>
      </c>
      <c r="U4" s="22"/>
      <c r="V4" s="12">
        <f>IFERROR(VLOOKUP($B4,[2]广州!$A$3:$C$14,2,FALSE),0)</f>
        <v>4.1543121118088035E-2</v>
      </c>
      <c r="W4" s="12"/>
      <c r="X4" s="22">
        <f>IFERROR(VLOOKUP($B4,[2]深圳!$A$3:$C$14,2,FALSE),0)</f>
        <v>6.1778961899956721E-2</v>
      </c>
      <c r="Y4" s="22"/>
      <c r="Z4" s="12">
        <f>IFERROR(VLOOKUP($B4,[2]广贵!$A$3:$C$14,2,FALSE),0)</f>
        <v>4.343985594078769E-2</v>
      </c>
      <c r="AC4" s="25">
        <f>D4*E4+F4*G4+H4*I4+J4*K4+L4*M4+N4*O4+P4*Q4+R4*S4+T4*U4+V4*W4+X4*Y4+Z4*AA4</f>
        <v>0</v>
      </c>
    </row>
    <row r="5" spans="1:29" x14ac:dyDescent="0.15">
      <c r="A5" s="13">
        <v>2</v>
      </c>
      <c r="B5" s="14" t="s">
        <v>19</v>
      </c>
      <c r="C5" s="14">
        <f>VLOOKUP(B5,[1]原始数据表!$A$2:$E$33,5,FALSE)</f>
        <v>46</v>
      </c>
      <c r="D5" s="15">
        <f>IFERROR(VLOOKUP($B5,[2]北京!$A$3:$C$14,2,FALSE),0)</f>
        <v>0</v>
      </c>
      <c r="E5" s="15"/>
      <c r="F5" s="15">
        <f>IFERROR(VLOOKUP($B5,[2]天津!$A$3:$C$14,2,FALSE),0)</f>
        <v>0</v>
      </c>
      <c r="G5" s="15"/>
      <c r="H5" s="15">
        <f>IFERROR(VLOOKUP($B5,[2]辽宁!$A$3:$C$14,2,FALSE),0)</f>
        <v>0</v>
      </c>
      <c r="I5" s="15"/>
      <c r="J5" s="15">
        <f>IFERROR(VLOOKUP($B5,[2]江苏!$A$3:$C$14,2,FALSE),0)</f>
        <v>0</v>
      </c>
      <c r="K5" s="15"/>
      <c r="L5" s="16">
        <f>IFERROR(VLOOKUP($B5,[2]上海!$A$3:$C$14,2,FALSE),0)</f>
        <v>3.1799080894149366E-2</v>
      </c>
      <c r="M5" s="16"/>
      <c r="N5" s="16">
        <f>IFERROR(VLOOKUP($B5,[2]浙江!$A$3:$C$14,2,FALSE),0)</f>
        <v>2.5358978135713708E-2</v>
      </c>
      <c r="O5" s="16"/>
      <c r="P5" s="16">
        <f>IFERROR(VLOOKUP($B5,[2]湖北陕西!$A$3:$C$14,2,FALSE),0)</f>
        <v>1.5245272596892647E-2</v>
      </c>
      <c r="Q5" s="16"/>
      <c r="R5" s="15">
        <f>IFERROR(VLOOKUP($B5,[2]四川!$A$3:$C$14,2,FALSE),0)</f>
        <v>0</v>
      </c>
      <c r="S5" s="15"/>
      <c r="T5" s="21">
        <f>IFERROR(VLOOKUP($B5,[2]福建!$A$3:$C$14,2,FALSE),0)</f>
        <v>3.0155238972606822E-2</v>
      </c>
      <c r="U5" s="21"/>
      <c r="V5" s="21">
        <f>IFERROR(VLOOKUP($B5,[2]广州!$A$3:$C$14,2,FALSE),0)</f>
        <v>5.965079213117034E-2</v>
      </c>
      <c r="W5" s="21"/>
      <c r="X5" s="21">
        <f>IFERROR(VLOOKUP($B5,[2]深圳!$A$3:$C$14,2,FALSE),0)</f>
        <v>7.0299370043056669E-2</v>
      </c>
      <c r="Y5" s="21"/>
      <c r="Z5" s="21">
        <f>IFERROR(VLOOKUP($B5,[2]广贵!$A$3:$C$14,2,FALSE),0)</f>
        <v>5.23108270864465E-2</v>
      </c>
      <c r="AC5" s="25">
        <f t="shared" ref="AC5:AC33" si="0">D5*E5+F5*G5+H5*I5+J5*K5+L5*M5+N5*O5+P5*Q5+R5*S5+T5*U5+V5*W5+X5*Y5+Z5*AA5</f>
        <v>0</v>
      </c>
    </row>
    <row r="6" spans="1:29" x14ac:dyDescent="0.15">
      <c r="A6" s="13">
        <v>3</v>
      </c>
      <c r="B6" s="14" t="s">
        <v>20</v>
      </c>
      <c r="C6" s="14">
        <f>VLOOKUP(B6,[1]原始数据表!$A$2:$E$33,5,FALSE)</f>
        <v>34</v>
      </c>
      <c r="D6" s="15">
        <f>IFERROR(VLOOKUP($B6,[2]北京!$A$3:$C$14,2,FALSE),0)</f>
        <v>0</v>
      </c>
      <c r="E6" s="15"/>
      <c r="F6" s="15">
        <f>IFERROR(VLOOKUP($B6,[2]天津!$A$3:$C$14,2,FALSE),0)</f>
        <v>0</v>
      </c>
      <c r="G6" s="15"/>
      <c r="H6" s="15">
        <f>IFERROR(VLOOKUP($B6,[2]辽宁!$A$3:$C$14,2,FALSE),0)</f>
        <v>0</v>
      </c>
      <c r="I6" s="15"/>
      <c r="J6" s="21">
        <f>IFERROR(VLOOKUP($B6,[2]江苏!$A$3:$C$14,2,FALSE),0)</f>
        <v>5.7098428701017868E-2</v>
      </c>
      <c r="K6" s="21"/>
      <c r="L6" s="21">
        <f>IFERROR(VLOOKUP($B6,[2]上海!$A$3:$C$14,2,FALSE),0)</f>
        <v>7.8481475429948683E-2</v>
      </c>
      <c r="M6" s="21"/>
      <c r="N6" s="21">
        <f>IFERROR(VLOOKUP($B6,[2]浙江!$A$3:$C$14,2,FALSE),0)</f>
        <v>6.368227759115902E-2</v>
      </c>
      <c r="O6" s="21"/>
      <c r="P6" s="15">
        <f>IFERROR(VLOOKUP($B6,[2]湖北陕西!$A$3:$C$14,2,FALSE),0)</f>
        <v>0</v>
      </c>
      <c r="Q6" s="15"/>
      <c r="R6" s="16">
        <f>IFERROR(VLOOKUP($B6,[2]四川!$A$3:$C$14,2,FALSE),0)</f>
        <v>2.687898128007114E-2</v>
      </c>
      <c r="S6" s="16"/>
      <c r="T6" s="15">
        <f>IFERROR(VLOOKUP($B6,[2]福建!$A$3:$C$14,2,FALSE),0)</f>
        <v>0</v>
      </c>
      <c r="U6" s="15"/>
      <c r="V6" s="15">
        <f>IFERROR(VLOOKUP($B6,[2]广州!$A$3:$C$14,2,FALSE),0)</f>
        <v>0</v>
      </c>
      <c r="W6" s="15"/>
      <c r="X6" s="15">
        <f>IFERROR(VLOOKUP($B6,[2]深圳!$A$3:$C$14,2,FALSE),0)</f>
        <v>0</v>
      </c>
      <c r="Y6" s="15"/>
      <c r="Z6" s="16">
        <f>IFERROR(VLOOKUP($B6,[2]广贵!$A$3:$C$14,2,FALSE),0)</f>
        <v>3.5302393834470563E-2</v>
      </c>
      <c r="AC6" s="25">
        <f t="shared" si="0"/>
        <v>0</v>
      </c>
    </row>
    <row r="7" spans="1:29" x14ac:dyDescent="0.15">
      <c r="A7" s="13">
        <v>4</v>
      </c>
      <c r="B7" s="14" t="s">
        <v>21</v>
      </c>
      <c r="C7" s="14">
        <f>VLOOKUP(B7,[1]原始数据表!$A$2:$E$33,5,FALSE)</f>
        <v>26</v>
      </c>
      <c r="D7" s="15">
        <f>IFERROR(VLOOKUP($B7,[2]北京!$A$3:$C$14,2,FALSE),0)</f>
        <v>0</v>
      </c>
      <c r="E7" s="15"/>
      <c r="F7" s="15">
        <f>IFERROR(VLOOKUP($B7,[2]天津!$A$3:$C$14,2,FALSE),0)</f>
        <v>0</v>
      </c>
      <c r="G7" s="15"/>
      <c r="H7" s="15">
        <f>IFERROR(VLOOKUP($B7,[2]辽宁!$A$3:$C$14,2,FALSE),0)</f>
        <v>0</v>
      </c>
      <c r="I7" s="15"/>
      <c r="J7" s="15">
        <f>IFERROR(VLOOKUP($B7,[2]江苏!$A$3:$C$14,2,FALSE),0)</f>
        <v>0</v>
      </c>
      <c r="K7" s="15"/>
      <c r="L7" s="15">
        <f>IFERROR(VLOOKUP($B7,[2]上海!$A$3:$C$14,2,FALSE),0)</f>
        <v>0</v>
      </c>
      <c r="M7" s="15"/>
      <c r="N7" s="15">
        <f>IFERROR(VLOOKUP($B7,[2]浙江!$A$3:$C$14,2,FALSE),0)</f>
        <v>0</v>
      </c>
      <c r="O7" s="15"/>
      <c r="P7" s="15">
        <f>IFERROR(VLOOKUP($B7,[2]湖北陕西!$A$3:$C$14,2,FALSE),0)</f>
        <v>0</v>
      </c>
      <c r="Q7" s="15"/>
      <c r="R7" s="15">
        <f>IFERROR(VLOOKUP($B7,[2]四川!$A$3:$C$14,2,FALSE),0)</f>
        <v>0</v>
      </c>
      <c r="S7" s="15"/>
      <c r="T7" s="15">
        <f>IFERROR(VLOOKUP($B7,[2]福建!$A$3:$C$14,2,FALSE),0)</f>
        <v>0</v>
      </c>
      <c r="U7" s="15"/>
      <c r="V7" s="21">
        <f>IFERROR(VLOOKUP($B7,[2]广州!$A$3:$C$14,2,FALSE),0)</f>
        <v>1.2244469079981076E-2</v>
      </c>
      <c r="W7" s="21"/>
      <c r="X7" s="21">
        <f>IFERROR(VLOOKUP($B7,[2]深圳!$A$3:$C$14,2,FALSE),0)</f>
        <v>2.3429879394449789E-2</v>
      </c>
      <c r="Y7" s="21"/>
      <c r="Z7" s="16">
        <f>IFERROR(VLOOKUP($B7,[2]广贵!$A$3:$C$14,2,FALSE),0)</f>
        <v>1.419918436565544E-2</v>
      </c>
      <c r="AC7" s="25">
        <f t="shared" si="0"/>
        <v>0</v>
      </c>
    </row>
    <row r="8" spans="1:29" x14ac:dyDescent="0.15">
      <c r="A8" s="13">
        <v>5</v>
      </c>
      <c r="B8" s="14" t="s">
        <v>22</v>
      </c>
      <c r="C8" s="14">
        <f>VLOOKUP(B8,[1]原始数据表!$A$2:$E$33,5,FALSE)</f>
        <v>20</v>
      </c>
      <c r="D8" s="21">
        <f>IFERROR(VLOOKUP($B8,[2]北京!$A$3:$C$14,2,FALSE),0)</f>
        <v>0.13431788735063574</v>
      </c>
      <c r="E8" s="21"/>
      <c r="F8" s="21">
        <f>IFERROR(VLOOKUP($B8,[2]天津!$A$3:$C$14,2,FALSE),0)</f>
        <v>0.10591959566359432</v>
      </c>
      <c r="G8" s="21"/>
      <c r="H8" s="16">
        <f>IFERROR(VLOOKUP($B8,[2]辽宁!$A$3:$C$14,2,FALSE),0)</f>
        <v>9.8219336212957642E-2</v>
      </c>
      <c r="I8" s="16"/>
      <c r="J8" s="16">
        <f>IFERROR(VLOOKUP($B8,[2]江苏!$A$3:$C$14,2,FALSE),0)</f>
        <v>9.842109154212543E-2</v>
      </c>
      <c r="K8" s="16"/>
      <c r="L8" s="16">
        <f>IFERROR(VLOOKUP($B8,[2]上海!$A$3:$C$14,2,FALSE),0)</f>
        <v>0.11014293736526164</v>
      </c>
      <c r="M8" s="16"/>
      <c r="N8" s="15">
        <f>IFERROR(VLOOKUP($B8,[2]浙江!$A$3:$C$14,2,FALSE),0)</f>
        <v>0</v>
      </c>
      <c r="O8" s="15"/>
      <c r="P8" s="16">
        <f>IFERROR(VLOOKUP($B8,[2]湖北陕西!$A$3:$C$14,2,FALSE),0)</f>
        <v>6.9069430096999146E-2</v>
      </c>
      <c r="Q8" s="16"/>
      <c r="R8" s="15">
        <f>IFERROR(VLOOKUP($B8,[2]四川!$A$3:$C$14,2,FALSE),0)</f>
        <v>0</v>
      </c>
      <c r="S8" s="15"/>
      <c r="T8" s="15">
        <f>IFERROR(VLOOKUP($B8,[2]福建!$A$3:$C$14,2,FALSE),0)</f>
        <v>0</v>
      </c>
      <c r="U8" s="15"/>
      <c r="V8" s="15">
        <f>IFERROR(VLOOKUP($B8,[2]广州!$A$3:$C$14,2,FALSE),0)</f>
        <v>0</v>
      </c>
      <c r="W8" s="15"/>
      <c r="X8" s="15">
        <f>IFERROR(VLOOKUP($B8,[2]深圳!$A$3:$C$14,2,FALSE),0)</f>
        <v>0</v>
      </c>
      <c r="Y8" s="15"/>
      <c r="Z8" s="15">
        <f>IFERROR(VLOOKUP($B8,[2]广贵!$A$3:$C$14,2,FALSE),0)</f>
        <v>0</v>
      </c>
      <c r="AC8" s="25">
        <f t="shared" si="0"/>
        <v>0</v>
      </c>
    </row>
    <row r="9" spans="1:29" x14ac:dyDescent="0.15">
      <c r="A9" s="13">
        <v>6</v>
      </c>
      <c r="B9" s="14" t="s">
        <v>23</v>
      </c>
      <c r="C9" s="14">
        <f>VLOOKUP(B9,[1]原始数据表!$A$2:$E$33,5,FALSE)</f>
        <v>22</v>
      </c>
      <c r="D9" s="21">
        <f>IFERROR(VLOOKUP($B9,[2]北京!$A$3:$C$14,2,FALSE),0)</f>
        <v>0.10824067128072758</v>
      </c>
      <c r="E9" s="21"/>
      <c r="F9" s="21">
        <f>IFERROR(VLOOKUP($B9,[2]天津!$A$3:$C$14,2,FALSE),0)</f>
        <v>7.8986928871627393E-2</v>
      </c>
      <c r="G9" s="21"/>
      <c r="H9" s="21">
        <f>IFERROR(VLOOKUP($B9,[2]辽宁!$A$3:$C$14,2,FALSE),0)</f>
        <v>8.4782967556834052E-2</v>
      </c>
      <c r="I9" s="21"/>
      <c r="J9" s="15">
        <f>IFERROR(VLOOKUP($B9,[2]江苏!$A$3:$C$14,2,FALSE),0)</f>
        <v>0</v>
      </c>
      <c r="K9" s="15"/>
      <c r="L9" s="15">
        <f>IFERROR(VLOOKUP($B9,[2]上海!$A$3:$C$14,2,FALSE),0)</f>
        <v>0</v>
      </c>
      <c r="M9" s="15"/>
      <c r="N9" s="15">
        <f>IFERROR(VLOOKUP($B9,[2]浙江!$A$3:$C$14,2,FALSE),0)</f>
        <v>0</v>
      </c>
      <c r="O9" s="15"/>
      <c r="P9" s="15">
        <f>IFERROR(VLOOKUP($B9,[2]湖北陕西!$A$3:$C$14,2,FALSE),0)</f>
        <v>0</v>
      </c>
      <c r="Q9" s="15"/>
      <c r="R9" s="15">
        <f>IFERROR(VLOOKUP($B9,[2]四川!$A$3:$C$14,2,FALSE),0)</f>
        <v>0</v>
      </c>
      <c r="S9" s="15"/>
      <c r="T9" s="15">
        <f>IFERROR(VLOOKUP($B9,[2]福建!$A$3:$C$14,2,FALSE),0)</f>
        <v>0</v>
      </c>
      <c r="U9" s="15"/>
      <c r="V9" s="15">
        <f>IFERROR(VLOOKUP($B9,[2]广州!$A$3:$C$14,2,FALSE),0)</f>
        <v>0</v>
      </c>
      <c r="W9" s="15"/>
      <c r="X9" s="15">
        <f>IFERROR(VLOOKUP($B9,[2]深圳!$A$3:$C$14,2,FALSE),0)</f>
        <v>0</v>
      </c>
      <c r="Y9" s="15"/>
      <c r="Z9" s="15">
        <f>IFERROR(VLOOKUP($B9,[2]广贵!$A$3:$C$14,2,FALSE),0)</f>
        <v>0</v>
      </c>
      <c r="AC9" s="25">
        <f t="shared" si="0"/>
        <v>0</v>
      </c>
    </row>
    <row r="10" spans="1:29" x14ac:dyDescent="0.15">
      <c r="A10" s="13">
        <v>7</v>
      </c>
      <c r="B10" s="14" t="s">
        <v>24</v>
      </c>
      <c r="C10" s="14">
        <f>VLOOKUP(B10,[1]原始数据表!$A$2:$E$33,5,FALSE)</f>
        <v>18</v>
      </c>
      <c r="D10" s="15">
        <f>IFERROR(VLOOKUP($B10,[2]北京!$A$3:$C$14,2,FALSE),0)</f>
        <v>0</v>
      </c>
      <c r="E10" s="15"/>
      <c r="F10" s="15">
        <f>IFERROR(VLOOKUP($B10,[2]天津!$A$3:$C$14,2,FALSE),0)</f>
        <v>0</v>
      </c>
      <c r="G10" s="15"/>
      <c r="H10" s="15">
        <f>IFERROR(VLOOKUP($B10,[2]辽宁!$A$3:$C$14,2,FALSE),0)</f>
        <v>0</v>
      </c>
      <c r="I10" s="15"/>
      <c r="J10" s="21">
        <f>IFERROR(VLOOKUP($B10,[2]江苏!$A$3:$C$14,2,FALSE),0)</f>
        <v>7.9020813545007687E-2</v>
      </c>
      <c r="K10" s="21"/>
      <c r="L10" s="21">
        <f>IFERROR(VLOOKUP($B10,[2]上海!$A$3:$C$14,2,FALSE),0)</f>
        <v>7.2903907361930309E-2</v>
      </c>
      <c r="M10" s="21"/>
      <c r="N10" s="16">
        <f>IFERROR(VLOOKUP($B10,[2]浙江!$A$3:$C$14,2,FALSE),0)</f>
        <v>5.8015136138453195E-2</v>
      </c>
      <c r="O10" s="16"/>
      <c r="P10" s="15">
        <f>IFERROR(VLOOKUP($B10,[2]湖北陕西!$A$3:$C$14,2,FALSE),0)</f>
        <v>0</v>
      </c>
      <c r="Q10" s="15"/>
      <c r="R10" s="15">
        <f>IFERROR(VLOOKUP($B10,[2]四川!$A$3:$C$14,2,FALSE),0)</f>
        <v>0</v>
      </c>
      <c r="S10" s="15"/>
      <c r="T10" s="15">
        <f>IFERROR(VLOOKUP($B10,[2]福建!$A$3:$C$14,2,FALSE),0)</f>
        <v>0</v>
      </c>
      <c r="U10" s="15"/>
      <c r="V10" s="15">
        <f>IFERROR(VLOOKUP($B10,[2]广州!$A$3:$C$14,2,FALSE),0)</f>
        <v>0</v>
      </c>
      <c r="W10" s="15"/>
      <c r="X10" s="15">
        <f>IFERROR(VLOOKUP($B10,[2]深圳!$A$3:$C$14,2,FALSE),0)</f>
        <v>0</v>
      </c>
      <c r="Y10" s="15"/>
      <c r="Z10" s="15">
        <f>IFERROR(VLOOKUP($B10,[2]广贵!$A$3:$C$14,2,FALSE),0)</f>
        <v>0</v>
      </c>
      <c r="AC10" s="25">
        <f t="shared" si="0"/>
        <v>0</v>
      </c>
    </row>
    <row r="11" spans="1:29" x14ac:dyDescent="0.15">
      <c r="A11" s="13">
        <v>8</v>
      </c>
      <c r="B11" s="14" t="s">
        <v>25</v>
      </c>
      <c r="C11" s="14">
        <f>VLOOKUP(B11,[1]原始数据表!$A$2:$E$33,5,FALSE)</f>
        <v>18</v>
      </c>
      <c r="D11" s="15">
        <f>IFERROR(VLOOKUP($B11,[2]北京!$A$3:$C$14,2,FALSE),0)</f>
        <v>0</v>
      </c>
      <c r="E11" s="15"/>
      <c r="F11" s="15">
        <f>IFERROR(VLOOKUP($B11,[2]天津!$A$3:$C$14,2,FALSE),0)</f>
        <v>0</v>
      </c>
      <c r="G11" s="15"/>
      <c r="H11" s="15">
        <f>IFERROR(VLOOKUP($B11,[2]辽宁!$A$3:$C$14,2,FALSE),0)</f>
        <v>0</v>
      </c>
      <c r="I11" s="15"/>
      <c r="J11" s="15">
        <f>IFERROR(VLOOKUP($B11,[2]江苏!$A$3:$C$14,2,FALSE),0)</f>
        <v>0</v>
      </c>
      <c r="K11" s="15"/>
      <c r="L11" s="15">
        <f>IFERROR(VLOOKUP($B11,[2]上海!$A$3:$C$14,2,FALSE),0)</f>
        <v>0</v>
      </c>
      <c r="M11" s="15"/>
      <c r="N11" s="15">
        <f>IFERROR(VLOOKUP($B11,[2]浙江!$A$3:$C$14,2,FALSE),0)</f>
        <v>0</v>
      </c>
      <c r="O11" s="15"/>
      <c r="P11" s="15">
        <f>IFERROR(VLOOKUP($B11,[2]湖北陕西!$A$3:$C$14,2,FALSE),0)</f>
        <v>0</v>
      </c>
      <c r="Q11" s="15"/>
      <c r="R11" s="15">
        <f>IFERROR(VLOOKUP($B11,[2]四川!$A$3:$C$14,2,FALSE),0)</f>
        <v>0</v>
      </c>
      <c r="S11" s="15"/>
      <c r="T11" s="16">
        <f>IFERROR(VLOOKUP($B11,[2]福建!$A$3:$C$14,2,FALSE),0)</f>
        <v>4.4138450582302098E-2</v>
      </c>
      <c r="U11" s="16"/>
      <c r="V11" s="21">
        <f>IFERROR(VLOOKUP($B11,[2]广州!$A$3:$C$14,2,FALSE),0)</f>
        <v>5.4763773796058124E-2</v>
      </c>
      <c r="W11" s="21"/>
      <c r="X11" s="21">
        <f>IFERROR(VLOOKUP($B11,[2]深圳!$A$3:$C$14,2,FALSE),0)</f>
        <v>8.3881671045474782E-2</v>
      </c>
      <c r="Y11" s="21"/>
      <c r="Z11" s="21">
        <f>IFERROR(VLOOKUP($B11,[2]广贵!$A$3:$C$14,2,FALSE),0)</f>
        <v>6.5974599658697383E-2</v>
      </c>
      <c r="AC11" s="25">
        <f t="shared" si="0"/>
        <v>0</v>
      </c>
    </row>
    <row r="12" spans="1:29" x14ac:dyDescent="0.15">
      <c r="A12" s="13">
        <v>9</v>
      </c>
      <c r="B12" s="14" t="s">
        <v>26</v>
      </c>
      <c r="C12" s="14">
        <v>14</v>
      </c>
      <c r="D12" s="15">
        <f>IFERROR(VLOOKUP($B12,[2]北京!$A$3:$C$14,2,FALSE),0)</f>
        <v>0</v>
      </c>
      <c r="E12" s="15"/>
      <c r="F12" s="15">
        <f>IFERROR(VLOOKUP($B12,[2]天津!$A$3:$C$14,2,FALSE),0)</f>
        <v>0</v>
      </c>
      <c r="G12" s="15"/>
      <c r="H12" s="15">
        <f>IFERROR(VLOOKUP($B12,[2]辽宁!$A$3:$C$14,2,FALSE),0)</f>
        <v>0</v>
      </c>
      <c r="I12" s="15"/>
      <c r="J12" s="15">
        <f>IFERROR(VLOOKUP($B12,[2]江苏!$A$3:$C$14,2,FALSE),0)</f>
        <v>0</v>
      </c>
      <c r="K12" s="15"/>
      <c r="L12" s="15">
        <f>IFERROR(VLOOKUP($B12,[2]上海!$A$3:$C$14,2,FALSE),0)</f>
        <v>0</v>
      </c>
      <c r="M12" s="15"/>
      <c r="N12" s="15">
        <f>IFERROR(VLOOKUP($B12,[2]浙江!$A$3:$C$14,2,FALSE),0)</f>
        <v>0</v>
      </c>
      <c r="O12" s="15"/>
      <c r="P12" s="15">
        <f>IFERROR(VLOOKUP($B12,[2]湖北陕西!$A$3:$C$14,2,FALSE),0)</f>
        <v>0</v>
      </c>
      <c r="Q12" s="15"/>
      <c r="R12" s="15">
        <f>IFERROR(VLOOKUP($B12,[2]四川!$A$3:$C$14,2,FALSE),0)</f>
        <v>0</v>
      </c>
      <c r="S12" s="15"/>
      <c r="T12" s="16">
        <f>IFERROR(VLOOKUP($B12,[2]福建!$A$3:$C$14,2,FALSE),0)</f>
        <v>5.9424465908746074E-2</v>
      </c>
      <c r="U12" s="16"/>
      <c r="V12" s="21">
        <f>IFERROR(VLOOKUP($B12,[2]广州!$A$3:$C$14,2,FALSE),0)</f>
        <v>7.908898051106146E-2</v>
      </c>
      <c r="W12" s="21"/>
      <c r="X12" s="21">
        <f>IFERROR(VLOOKUP($B12,[2]深圳!$A$3:$C$14,2,FALSE),0)</f>
        <v>9.8532117886616297E-2</v>
      </c>
      <c r="Y12" s="21"/>
      <c r="Z12" s="21">
        <f>IFERROR(VLOOKUP($B12,[2]广贵!$A$3:$C$14,2,FALSE),0)</f>
        <v>8.9922086500090398E-2</v>
      </c>
      <c r="AC12" s="25">
        <f t="shared" si="0"/>
        <v>0</v>
      </c>
    </row>
    <row r="13" spans="1:29" x14ac:dyDescent="0.15">
      <c r="A13" s="13">
        <v>10</v>
      </c>
      <c r="B13" s="14" t="s">
        <v>27</v>
      </c>
      <c r="C13" s="14">
        <f>VLOOKUP(B13,[1]原始数据表!$A$2:$E$33,5,FALSE)</f>
        <v>16</v>
      </c>
      <c r="D13" s="15">
        <f>IFERROR(VLOOKUP($B13,[2]北京!$A$3:$C$14,2,FALSE),0)</f>
        <v>0</v>
      </c>
      <c r="E13" s="15"/>
      <c r="F13" s="15">
        <f>IFERROR(VLOOKUP($B13,[2]天津!$A$3:$C$14,2,FALSE),0)</f>
        <v>0</v>
      </c>
      <c r="G13" s="15"/>
      <c r="H13" s="15">
        <f>IFERROR(VLOOKUP($B13,[2]辽宁!$A$3:$C$14,2,FALSE),0)</f>
        <v>0</v>
      </c>
      <c r="I13" s="15"/>
      <c r="J13" s="16">
        <f>IFERROR(VLOOKUP($B13,[2]江苏!$A$3:$C$14,2,FALSE),0)</f>
        <v>6.3291807828737029E-2</v>
      </c>
      <c r="K13" s="16"/>
      <c r="L13" s="21">
        <f>IFERROR(VLOOKUP($B13,[2]上海!$A$3:$C$14,2,FALSE),0)</f>
        <v>7.5287274342556512E-2</v>
      </c>
      <c r="M13" s="21"/>
      <c r="N13" s="21">
        <f>IFERROR(VLOOKUP($B13,[2]浙江!$A$3:$C$14,2,FALSE),0)</f>
        <v>7.9228043405277671E-2</v>
      </c>
      <c r="O13" s="21"/>
      <c r="P13" s="16">
        <f>IFERROR(VLOOKUP($B13,[2]湖北陕西!$A$3:$C$14,2,FALSE),0)</f>
        <v>1.3257017945232194E-2</v>
      </c>
      <c r="Q13" s="16"/>
      <c r="R13" s="16">
        <f>IFERROR(VLOOKUP($B13,[2]四川!$A$3:$C$14,2,FALSE),0)</f>
        <v>2.3505913747207684E-2</v>
      </c>
      <c r="S13" s="16"/>
      <c r="T13" s="16">
        <f>IFERROR(VLOOKUP($B13,[2]福建!$A$3:$C$14,2,FALSE),0)</f>
        <v>2.8752086878320184E-2</v>
      </c>
      <c r="U13" s="16"/>
      <c r="V13" s="15">
        <f>IFERROR(VLOOKUP($B13,[2]广州!$A$3:$C$14,2,FALSE),0)</f>
        <v>0</v>
      </c>
      <c r="W13" s="15"/>
      <c r="X13" s="15">
        <f>IFERROR(VLOOKUP($B13,[2]深圳!$A$3:$C$14,2,FALSE),0)</f>
        <v>0</v>
      </c>
      <c r="Y13" s="15"/>
      <c r="Z13" s="15">
        <f>IFERROR(VLOOKUP($B13,[2]广贵!$A$3:$C$14,2,FALSE),0)</f>
        <v>0</v>
      </c>
      <c r="AC13" s="25">
        <f t="shared" si="0"/>
        <v>0</v>
      </c>
    </row>
    <row r="14" spans="1:29" x14ac:dyDescent="0.15">
      <c r="A14" s="13">
        <v>11</v>
      </c>
      <c r="B14" s="14" t="s">
        <v>28</v>
      </c>
      <c r="C14" s="14">
        <f>VLOOKUP(B14,[1]原始数据表!$A$2:$E$33,5,FALSE)</f>
        <v>15</v>
      </c>
      <c r="D14" s="21">
        <f>IFERROR(VLOOKUP($B14,[2]北京!$A$3:$C$14,2,FALSE),"")</f>
        <v>0.13176553611507139</v>
      </c>
      <c r="E14" s="21"/>
      <c r="F14" s="21">
        <f>IFERROR(VLOOKUP($B14,[2]天津!$A$3:$C$14,2,FALSE),0)</f>
        <v>0.10328351575463332</v>
      </c>
      <c r="G14" s="21"/>
      <c r="H14" s="16">
        <f>IFERROR(VLOOKUP($B14,[2]辽宁!$A$3:$C$14,2,FALSE),0)</f>
        <v>9.5560553089461139E-2</v>
      </c>
      <c r="I14" s="16"/>
      <c r="J14" s="16">
        <f>IFERROR(VLOOKUP($B14,[2]江苏!$A$3:$C$14,2,FALSE),0)</f>
        <v>8.233363945515261E-2</v>
      </c>
      <c r="K14" s="16"/>
      <c r="L14" s="15">
        <f>IFERROR(VLOOKUP($B14,[2]上海!$A$3:$C$14,2,FALSE),0)</f>
        <v>0</v>
      </c>
      <c r="M14" s="15"/>
      <c r="N14" s="15">
        <f>IFERROR(VLOOKUP($B14,[2]浙江!$A$3:$C$14,2,FALSE),0)</f>
        <v>0</v>
      </c>
      <c r="O14" s="15"/>
      <c r="P14" s="16">
        <f>IFERROR(VLOOKUP($B14,[2]湖北陕西!$A$3:$C$14,2,FALSE),0)</f>
        <v>7.5478381652197904E-2</v>
      </c>
      <c r="Q14" s="16"/>
      <c r="R14" s="15">
        <f>IFERROR(VLOOKUP($B14,[2]四川!$A$3:$C$14,2,FALSE),0)</f>
        <v>0</v>
      </c>
      <c r="S14" s="15"/>
      <c r="T14" s="15">
        <f>IFERROR(VLOOKUP($B14,[2]福建!$A$3:$C$14,2,FALSE),0)</f>
        <v>0</v>
      </c>
      <c r="U14" s="15"/>
      <c r="V14" s="15">
        <f>IFERROR(VLOOKUP($B14,[2]广州!$A$3:$C$14,2,FALSE),0)</f>
        <v>0</v>
      </c>
      <c r="W14" s="15"/>
      <c r="X14" s="15">
        <f>IFERROR(VLOOKUP($B14,[2]深圳!$A$3:$C$14,2,FALSE),0)</f>
        <v>0</v>
      </c>
      <c r="Y14" s="15"/>
      <c r="Z14" s="15">
        <f>IFERROR(VLOOKUP($B14,[2]广贵!$A$3:$C$14,2,FALSE),0)</f>
        <v>0</v>
      </c>
      <c r="AC14" s="25">
        <f t="shared" si="0"/>
        <v>0</v>
      </c>
    </row>
    <row r="15" spans="1:29" x14ac:dyDescent="0.15">
      <c r="A15" s="13">
        <v>12</v>
      </c>
      <c r="B15" s="14" t="s">
        <v>29</v>
      </c>
      <c r="C15" s="14">
        <f>VLOOKUP(B15,[1]原始数据表!$A$2:$E$33,5,FALSE)</f>
        <v>14</v>
      </c>
      <c r="D15" s="15">
        <f>IFERROR(VLOOKUP($B15,[2]北京!$A$3:$C$14,2,FALSE),0)</f>
        <v>0</v>
      </c>
      <c r="E15" s="15"/>
      <c r="F15" s="15">
        <f>IFERROR(VLOOKUP($B15,[2]天津!$A$3:$C$14,2,FALSE),0)</f>
        <v>0</v>
      </c>
      <c r="G15" s="15"/>
      <c r="H15" s="15">
        <f>IFERROR(VLOOKUP($B15,[2]辽宁!$A$3:$C$14,2,FALSE),0)</f>
        <v>0</v>
      </c>
      <c r="I15" s="15"/>
      <c r="J15" s="15">
        <f>IFERROR(VLOOKUP($B15,[2]江苏!$A$3:$C$14,2,FALSE),0)</f>
        <v>0</v>
      </c>
      <c r="K15" s="15"/>
      <c r="L15" s="15">
        <f>IFERROR(VLOOKUP($B15,[2]上海!$A$3:$C$14,2,FALSE),0)</f>
        <v>0</v>
      </c>
      <c r="M15" s="15"/>
      <c r="N15" s="15">
        <f>IFERROR(VLOOKUP($B15,[2]浙江!$A$3:$C$14,2,FALSE),0)</f>
        <v>0</v>
      </c>
      <c r="O15" s="15"/>
      <c r="P15" s="15">
        <f>IFERROR(VLOOKUP($B15,[2]湖北陕西!$A$3:$C$14,2,FALSE),0)</f>
        <v>0</v>
      </c>
      <c r="Q15" s="15"/>
      <c r="R15" s="15">
        <f>IFERROR(VLOOKUP($B15,[2]四川!$A$3:$C$14,2,FALSE),0)</f>
        <v>0</v>
      </c>
      <c r="S15" s="15"/>
      <c r="T15" s="21">
        <f>IFERROR(VLOOKUP($B15,[2]福建!$A$3:$C$14,2,FALSE),0)</f>
        <v>1.7482391399659302E-2</v>
      </c>
      <c r="U15" s="21"/>
      <c r="V15" s="21">
        <f>IFERROR(VLOOKUP($B15,[2]广州!$A$3:$C$14,2,FALSE),0)</f>
        <v>6.5508819306054442E-2</v>
      </c>
      <c r="W15" s="21"/>
      <c r="X15" s="21">
        <f>IFERROR(VLOOKUP($B15,[2]深圳!$A$3:$C$14,2,FALSE),0)</f>
        <v>8.5238673784894303E-2</v>
      </c>
      <c r="Y15" s="21"/>
      <c r="Z15" s="15">
        <f>IFERROR(VLOOKUP($B15,[2]广贵!$A$3:$C$14,2,FALSE),0)</f>
        <v>0</v>
      </c>
      <c r="AC15" s="25">
        <f t="shared" si="0"/>
        <v>0</v>
      </c>
    </row>
    <row r="16" spans="1:29" x14ac:dyDescent="0.15">
      <c r="A16" s="13">
        <v>13</v>
      </c>
      <c r="B16" s="14" t="s">
        <v>30</v>
      </c>
      <c r="C16" s="14">
        <f>VLOOKUP(B16,[1]原始数据表!$A$2:$E$33,5,FALSE)</f>
        <v>8</v>
      </c>
      <c r="D16" s="15">
        <f>IFERROR(VLOOKUP($B16,[2]北京!$A$3:$C$14,2,FALSE),0)</f>
        <v>0</v>
      </c>
      <c r="E16" s="15"/>
      <c r="F16" s="21">
        <f>IFERROR(VLOOKUP($B16,[2]天津!$A$3:$C$14,2,FALSE),0)</f>
        <v>8.7104731611960404E-2</v>
      </c>
      <c r="G16" s="21"/>
      <c r="H16" s="15">
        <f>IFERROR(VLOOKUP($B16,[2]辽宁!$A$3:$C$14,2,FALSE),0)</f>
        <v>0</v>
      </c>
      <c r="I16" s="15"/>
      <c r="J16" s="15">
        <f>IFERROR(VLOOKUP($B16,[2]江苏!$A$3:$C$14,2,FALSE),0)</f>
        <v>0</v>
      </c>
      <c r="K16" s="15"/>
      <c r="L16" s="15">
        <f>IFERROR(VLOOKUP($B16,[2]上海!$A$3:$C$14,2,FALSE),0)</f>
        <v>0</v>
      </c>
      <c r="M16" s="15"/>
      <c r="N16" s="15">
        <f>IFERROR(VLOOKUP($B16,[2]浙江!$A$3:$C$14,2,FALSE),0)</f>
        <v>0</v>
      </c>
      <c r="O16" s="15"/>
      <c r="P16" s="15">
        <f>IFERROR(VLOOKUP($B16,[2]湖北陕西!$A$3:$C$14,2,FALSE),0)</f>
        <v>0</v>
      </c>
      <c r="Q16" s="15"/>
      <c r="R16" s="15">
        <f>IFERROR(VLOOKUP($B16,[2]四川!$A$3:$C$14,2,FALSE),0)</f>
        <v>0</v>
      </c>
      <c r="S16" s="15"/>
      <c r="T16" s="15">
        <f>IFERROR(VLOOKUP($B16,[2]福建!$A$3:$C$14,2,FALSE),0)</f>
        <v>0</v>
      </c>
      <c r="U16" s="15"/>
      <c r="V16" s="15">
        <f>IFERROR(VLOOKUP($B16,[2]广州!$A$3:$C$14,2,FALSE),0)</f>
        <v>0</v>
      </c>
      <c r="W16" s="15"/>
      <c r="X16" s="15">
        <f>IFERROR(VLOOKUP($B16,[2]深圳!$A$3:$C$14,2,FALSE),0)</f>
        <v>0</v>
      </c>
      <c r="Y16" s="15"/>
      <c r="Z16" s="15">
        <f>IFERROR(VLOOKUP($B16,[2]广贵!$A$3:$C$14,2,FALSE),0)</f>
        <v>0</v>
      </c>
      <c r="AC16" s="25">
        <f t="shared" si="0"/>
        <v>0</v>
      </c>
    </row>
    <row r="17" spans="1:29" x14ac:dyDescent="0.15">
      <c r="A17" s="13">
        <v>14</v>
      </c>
      <c r="B17" s="14" t="s">
        <v>31</v>
      </c>
      <c r="C17" s="14">
        <f>VLOOKUP(B17,[1]原始数据表!$A$2:$E$33,5,FALSE)</f>
        <v>14</v>
      </c>
      <c r="D17" s="15">
        <f>IFERROR(VLOOKUP($B17,[2]北京!$A$3:$C$14,2,FALSE),0)</f>
        <v>0</v>
      </c>
      <c r="E17" s="15"/>
      <c r="F17" s="21">
        <f>IFERROR(VLOOKUP($B17,[2]天津!$A$3:$C$14,2,FALSE),0)</f>
        <v>0.10241450123799835</v>
      </c>
      <c r="G17" s="21"/>
      <c r="H17" s="16">
        <f>IFERROR(VLOOKUP($B17,[2]辽宁!$A$3:$C$14,2,FALSE),0)</f>
        <v>9.4684054193108172E-2</v>
      </c>
      <c r="I17" s="16"/>
      <c r="J17" s="16">
        <f>IFERROR(VLOOKUP($B17,[2]江苏!$A$3:$C$14,2,FALSE),0)</f>
        <v>0.10384811927791289</v>
      </c>
      <c r="K17" s="16"/>
      <c r="L17" s="15">
        <f>IFERROR(VLOOKUP($B17,[2]上海!$A$3:$C$14,2,FALSE),0)</f>
        <v>0</v>
      </c>
      <c r="M17" s="15"/>
      <c r="N17" s="15">
        <f>IFERROR(VLOOKUP($B17,[2]浙江!$A$3:$C$14,2,FALSE),0)</f>
        <v>0</v>
      </c>
      <c r="O17" s="15"/>
      <c r="P17" s="21">
        <f>IFERROR(VLOOKUP($B17,[2]湖北陕西!$A$3:$C$14,2,FALSE),0)</f>
        <v>8.3744971263692264E-2</v>
      </c>
      <c r="Q17" s="21"/>
      <c r="R17" s="16">
        <f>IFERROR(VLOOKUP($B17,[2]四川!$A$3:$C$14,2,FALSE),0)</f>
        <v>9.3261737522317922E-2</v>
      </c>
      <c r="S17" s="16"/>
      <c r="T17" s="16">
        <f>IFERROR(VLOOKUP($B17,[2]福建!$A$3:$C$14,2,FALSE),0)</f>
        <v>8.009581345271706E-2</v>
      </c>
      <c r="U17" s="16"/>
      <c r="V17" s="16">
        <f>IFERROR(VLOOKUP($B17,[2]广州!$A$3:$C$14,2,FALSE),0)</f>
        <v>8.1314717434617628E-2</v>
      </c>
      <c r="W17" s="16"/>
      <c r="X17" s="16">
        <f>IFERROR(VLOOKUP($B17,[2]深圳!$A$3:$C$14,2,FALSE),0)</f>
        <v>0.10071086296421695</v>
      </c>
      <c r="Y17" s="16"/>
      <c r="Z17" s="16">
        <f>IFERROR(VLOOKUP($B17,[2]广贵!$A$3:$C$14,2,FALSE),0)</f>
        <v>5.6166062469155537E-2</v>
      </c>
      <c r="AC17" s="25">
        <f t="shared" si="0"/>
        <v>0</v>
      </c>
    </row>
    <row r="18" spans="1:29" x14ac:dyDescent="0.15">
      <c r="A18" s="13">
        <v>15</v>
      </c>
      <c r="B18" s="14" t="s">
        <v>32</v>
      </c>
      <c r="C18" s="14">
        <f>VLOOKUP(B18,[1]原始数据表!$A$2:$E$33,5,FALSE)</f>
        <v>12</v>
      </c>
      <c r="D18" s="15">
        <f>IFERROR(VLOOKUP($B18,[2]北京!$A$3:$C$14,2,FALSE),0)</f>
        <v>0</v>
      </c>
      <c r="E18" s="15"/>
      <c r="F18" s="15">
        <f>IFERROR(VLOOKUP($B18,[2]天津!$A$3:$C$14,2,FALSE),0)</f>
        <v>0</v>
      </c>
      <c r="G18" s="15"/>
      <c r="H18" s="15">
        <f>IFERROR(VLOOKUP($B18,[2]辽宁!$A$3:$C$14,2,FALSE),0)</f>
        <v>0</v>
      </c>
      <c r="I18" s="15"/>
      <c r="J18" s="21">
        <f>IFERROR(VLOOKUP($B18,[2]江苏!$A$3:$C$14,2,FALSE),0)</f>
        <v>7.0804825371034705E-2</v>
      </c>
      <c r="K18" s="21"/>
      <c r="L18" s="16">
        <f>IFERROR(VLOOKUP($B18,[2]上海!$A$3:$C$14,2,FALSE),0)</f>
        <v>8.2795809923319516E-2</v>
      </c>
      <c r="M18" s="16"/>
      <c r="N18" s="16">
        <f>IFERROR(VLOOKUP($B18,[2]浙江!$A$3:$C$14,2,FALSE),0)</f>
        <v>6.8065898472169109E-2</v>
      </c>
      <c r="O18" s="16"/>
      <c r="P18" s="16">
        <f>IFERROR(VLOOKUP($B18,[2]湖北陕西!$A$3:$C$14,2,FALSE),0)</f>
        <v>4.0460029774481196E-2</v>
      </c>
      <c r="Q18" s="16"/>
      <c r="R18" s="16">
        <f>IFERROR(VLOOKUP($B18,[2]四川!$A$3:$C$14,2,FALSE),0)</f>
        <v>5.0426379017921949E-2</v>
      </c>
      <c r="S18" s="16"/>
      <c r="T18" s="15">
        <f>IFERROR(VLOOKUP($B18,[2]福建!$A$3:$C$14,2,FALSE),0)</f>
        <v>0</v>
      </c>
      <c r="U18" s="15"/>
      <c r="V18" s="15">
        <f>IFERROR(VLOOKUP($B18,[2]广州!$A$3:$C$14,2,FALSE),0)</f>
        <v>0</v>
      </c>
      <c r="W18" s="15"/>
      <c r="X18" s="15">
        <f>IFERROR(VLOOKUP($B18,[2]深圳!$A$3:$C$14,2,FALSE),0)</f>
        <v>0</v>
      </c>
      <c r="Y18" s="15"/>
      <c r="Z18" s="15">
        <f>IFERROR(VLOOKUP($B18,[2]广贵!$A$3:$C$14,2,FALSE),0)</f>
        <v>0</v>
      </c>
      <c r="AC18" s="25">
        <f t="shared" si="0"/>
        <v>0</v>
      </c>
    </row>
    <row r="19" spans="1:29" x14ac:dyDescent="0.15">
      <c r="A19" s="13">
        <v>16</v>
      </c>
      <c r="B19" s="14" t="s">
        <v>33</v>
      </c>
      <c r="C19" s="14">
        <f>VLOOKUP(B19,[1]原始数据表!$A$2:$E$33,5,FALSE)</f>
        <v>10</v>
      </c>
      <c r="D19" s="15">
        <f>IFERROR(VLOOKUP($B19,[2]北京!$A$3:$C$14,2,FALSE),0)</f>
        <v>0</v>
      </c>
      <c r="E19" s="15"/>
      <c r="F19" s="21">
        <f>IFERROR(VLOOKUP($B19,[2]天津!$A$3:$C$14,2,FALSE),0)</f>
        <v>6.0096321133797009E-2</v>
      </c>
      <c r="G19" s="21"/>
      <c r="H19" s="21">
        <f>IFERROR(VLOOKUP($B19,[2]辽宁!$A$3:$C$14,2,FALSE),0)</f>
        <v>6.6011240534889049E-2</v>
      </c>
      <c r="I19" s="21"/>
      <c r="J19" s="16">
        <f>IFERROR(VLOOKUP($B19,[2]江苏!$A$3:$C$14,2,FALSE),0)</f>
        <v>5.2213504805893013E-2</v>
      </c>
      <c r="K19" s="16"/>
      <c r="L19" s="15">
        <f>IFERROR(VLOOKUP($B19,[2]上海!$A$3:$C$14,2,FALSE),0)</f>
        <v>0</v>
      </c>
      <c r="M19" s="15"/>
      <c r="N19" s="15">
        <f>IFERROR(VLOOKUP($B19,[2]浙江!$A$3:$C$14,2,FALSE),0)</f>
        <v>0</v>
      </c>
      <c r="O19" s="15"/>
      <c r="P19" s="15">
        <f>IFERROR(VLOOKUP($B19,[2]湖北陕西!$A$3:$C$14,2,FALSE),0)</f>
        <v>0</v>
      </c>
      <c r="Q19" s="15"/>
      <c r="R19" s="15">
        <f>IFERROR(VLOOKUP($B19,[2]四川!$A$3:$C$14,2,FALSE),0)</f>
        <v>0</v>
      </c>
      <c r="S19" s="15"/>
      <c r="T19" s="15">
        <f>IFERROR(VLOOKUP($B19,[2]福建!$A$3:$C$14,2,FALSE),0)</f>
        <v>0</v>
      </c>
      <c r="U19" s="15"/>
      <c r="V19" s="15">
        <f>IFERROR(VLOOKUP($B19,[2]广州!$A$3:$C$14,2,FALSE),0)</f>
        <v>0</v>
      </c>
      <c r="W19" s="15"/>
      <c r="X19" s="15">
        <f>IFERROR(VLOOKUP($B19,[2]深圳!$A$3:$C$14,2,FALSE),0)</f>
        <v>0</v>
      </c>
      <c r="Y19" s="15"/>
      <c r="Z19" s="15">
        <f>IFERROR(VLOOKUP($B19,[2]广贵!$A$3:$C$14,2,FALSE),0)</f>
        <v>0</v>
      </c>
      <c r="AC19" s="25">
        <f t="shared" si="0"/>
        <v>0</v>
      </c>
    </row>
    <row r="20" spans="1:29" x14ac:dyDescent="0.15">
      <c r="A20" s="13">
        <v>17</v>
      </c>
      <c r="B20" s="14" t="s">
        <v>34</v>
      </c>
      <c r="C20" s="14">
        <f>VLOOKUP(B20,[1]原始数据表!$A$2:$E$33,5,FALSE)</f>
        <v>10</v>
      </c>
      <c r="D20" s="15">
        <f>IFERROR(VLOOKUP($B20,[2]北京!$A$3:$C$14,2,FALSE),0)</f>
        <v>0</v>
      </c>
      <c r="E20" s="15"/>
      <c r="F20" s="15">
        <f>IFERROR(VLOOKUP($B20,[2]天津!$A$3:$C$14,2,FALSE),0)</f>
        <v>0</v>
      </c>
      <c r="G20" s="15"/>
      <c r="H20" s="15">
        <f>IFERROR(VLOOKUP($B20,[2]辽宁!$A$3:$C$14,2,FALSE),0)</f>
        <v>0</v>
      </c>
      <c r="I20" s="15"/>
      <c r="J20" s="15">
        <f>IFERROR(VLOOKUP($B20,[2]江苏!$A$3:$C$14,2,FALSE),0)</f>
        <v>0</v>
      </c>
      <c r="K20" s="15"/>
      <c r="L20" s="21">
        <f>IFERROR(VLOOKUP($B20,[2]上海!$A$3:$C$14,2,FALSE),0)</f>
        <v>6.7983739818226266E-2</v>
      </c>
      <c r="M20" s="21"/>
      <c r="N20" s="16">
        <f>IFERROR(VLOOKUP($B20,[2]浙江!$A$3:$C$14,2,FALSE),0)</f>
        <v>5.3015952784499179E-2</v>
      </c>
      <c r="O20" s="16"/>
      <c r="P20" s="15">
        <f>IFERROR(VLOOKUP($B20,[2]湖北陕西!$A$3:$C$14,2,FALSE),0)</f>
        <v>0</v>
      </c>
      <c r="Q20" s="15"/>
      <c r="R20" s="15">
        <f>IFERROR(VLOOKUP($B20,[2]四川!$A$3:$C$14,2,FALSE),0)</f>
        <v>0</v>
      </c>
      <c r="S20" s="15"/>
      <c r="T20" s="16">
        <f>IFERROR(VLOOKUP($B20,[2]福建!$A$3:$C$14,2,FALSE),0)</f>
        <v>2.1081009722845125E-2</v>
      </c>
      <c r="U20" s="16"/>
      <c r="V20" s="15">
        <f>IFERROR(VLOOKUP($B20,[2]广州!$A$3:$C$14,2,FALSE),0)</f>
        <v>0</v>
      </c>
      <c r="W20" s="15"/>
      <c r="X20" s="15">
        <f>IFERROR(VLOOKUP($B20,[2]深圳!$A$3:$C$14,2,FALSE),0)</f>
        <v>0</v>
      </c>
      <c r="Y20" s="15"/>
      <c r="Z20" s="15">
        <f>IFERROR(VLOOKUP($B20,[2]广贵!$A$3:$C$14,2,FALSE),0)</f>
        <v>0</v>
      </c>
      <c r="AC20" s="25">
        <f t="shared" si="0"/>
        <v>0</v>
      </c>
    </row>
    <row r="21" spans="1:29" x14ac:dyDescent="0.15">
      <c r="A21" s="13">
        <v>18</v>
      </c>
      <c r="B21" s="14" t="s">
        <v>35</v>
      </c>
      <c r="C21" s="14">
        <f>VLOOKUP(B21,[1]原始数据表!$A$2:$E$33,5,FALSE)</f>
        <v>10</v>
      </c>
      <c r="D21" s="15">
        <f>IFERROR(VLOOKUP($B21,[2]北京!$A$3:$C$14,2,FALSE),0)</f>
        <v>0</v>
      </c>
      <c r="E21" s="15"/>
      <c r="F21" s="15">
        <f>IFERROR(VLOOKUP($B21,[2]天津!$A$3:$C$14,2,FALSE),0)</f>
        <v>0</v>
      </c>
      <c r="G21" s="15"/>
      <c r="H21" s="15">
        <f>IFERROR(VLOOKUP($B21,[2]辽宁!$A$3:$C$14,2,FALSE),0)</f>
        <v>0</v>
      </c>
      <c r="I21" s="15"/>
      <c r="J21" s="15">
        <f>IFERROR(VLOOKUP($B21,[2]江苏!$A$3:$C$14,2,FALSE),0)</f>
        <v>0</v>
      </c>
      <c r="K21" s="15"/>
      <c r="L21" s="15">
        <f>IFERROR(VLOOKUP($B21,[2]上海!$A$3:$C$14,2,FALSE),0)</f>
        <v>0</v>
      </c>
      <c r="M21" s="15"/>
      <c r="N21" s="15">
        <f>IFERROR(VLOOKUP($B21,[2]浙江!$A$3:$C$14,2,FALSE),0)</f>
        <v>0</v>
      </c>
      <c r="O21" s="15"/>
      <c r="P21" s="15">
        <f>IFERROR(VLOOKUP($B21,[2]湖北陕西!$A$3:$C$14,2,FALSE),0)</f>
        <v>0</v>
      </c>
      <c r="Q21" s="15"/>
      <c r="R21" s="15">
        <f>IFERROR(VLOOKUP($B21,[2]四川!$A$3:$C$14,2,FALSE),0)</f>
        <v>0</v>
      </c>
      <c r="S21" s="15"/>
      <c r="T21" s="21">
        <f>IFERROR(VLOOKUP($B21,[2]福建!$A$3:$C$14,2,FALSE),0)</f>
        <v>5.5990662862405338E-2</v>
      </c>
      <c r="U21" s="21"/>
      <c r="V21" s="21">
        <f>IFERROR(VLOOKUP($B21,[2]广州!$A$3:$C$14,2,FALSE),0)</f>
        <v>5.724150697945099E-2</v>
      </c>
      <c r="W21" s="21"/>
      <c r="X21" s="21">
        <f>IFERROR(VLOOKUP($B21,[2]深圳!$A$3:$C$14,2,FALSE),0)</f>
        <v>7.7145908711924505E-2</v>
      </c>
      <c r="Y21" s="21"/>
      <c r="Z21" s="15">
        <f>IFERROR(VLOOKUP($B21,[2]广贵!$A$3:$C$14,2,FALSE),0)</f>
        <v>0</v>
      </c>
      <c r="AC21" s="25">
        <f t="shared" si="0"/>
        <v>0</v>
      </c>
    </row>
    <row r="22" spans="1:29" x14ac:dyDescent="0.15">
      <c r="A22" s="13">
        <v>19</v>
      </c>
      <c r="B22" s="14" t="s">
        <v>36</v>
      </c>
      <c r="C22" s="14">
        <f>VLOOKUP(B22,[1]原始数据表!$A$2:$E$33,5,FALSE)</f>
        <v>10</v>
      </c>
      <c r="D22" s="21">
        <f>IFERROR(VLOOKUP($B22,[2]北京!$A$3:$C$14,2,FALSE),"")</f>
        <v>6.5581687459179597E-2</v>
      </c>
      <c r="E22" s="21"/>
      <c r="F22" s="21">
        <f>IFERROR(VLOOKUP($B22,[2]天津!$A$3:$C$14,2,FALSE),0)</f>
        <v>5.9763934093737953E-3</v>
      </c>
      <c r="G22" s="21"/>
      <c r="H22" s="15">
        <f>IFERROR(VLOOKUP($B22,[2]辽宁!$A$3:$C$14,2,FALSE),0)</f>
        <v>0</v>
      </c>
      <c r="I22" s="15"/>
      <c r="J22" s="15">
        <f>IFERROR(VLOOKUP($B22,[2]江苏!$A$3:$C$14,2,FALSE),0)</f>
        <v>0</v>
      </c>
      <c r="K22" s="15"/>
      <c r="L22" s="15">
        <f>IFERROR(VLOOKUP($B22,[2]上海!$A$3:$C$14,2,FALSE),0)</f>
        <v>0</v>
      </c>
      <c r="M22" s="15"/>
      <c r="N22" s="15">
        <f>IFERROR(VLOOKUP($B22,[2]浙江!$A$3:$C$14,2,FALSE),0)</f>
        <v>0</v>
      </c>
      <c r="O22" s="15"/>
      <c r="P22" s="15">
        <f>IFERROR(VLOOKUP($B22,[2]湖北陕西!$A$3:$C$14,2,FALSE),0)</f>
        <v>0</v>
      </c>
      <c r="Q22" s="15"/>
      <c r="R22" s="15">
        <f>IFERROR(VLOOKUP($B22,[2]四川!$A$3:$C$14,2,FALSE),0)</f>
        <v>0</v>
      </c>
      <c r="S22" s="15"/>
      <c r="T22" s="15">
        <f>IFERROR(VLOOKUP($B22,[2]福建!$A$3:$C$14,2,FALSE),0)</f>
        <v>0</v>
      </c>
      <c r="U22" s="15"/>
      <c r="V22" s="15">
        <f>IFERROR(VLOOKUP($B22,[2]广州!$A$3:$C$14,2,FALSE),0)</f>
        <v>0</v>
      </c>
      <c r="W22" s="15"/>
      <c r="X22" s="15">
        <f>IFERROR(VLOOKUP($B22,[2]深圳!$A$3:$C$14,2,FALSE),0)</f>
        <v>0</v>
      </c>
      <c r="Y22" s="15"/>
      <c r="Z22" s="15">
        <f>IFERROR(VLOOKUP($B22,[2]广贵!$A$3:$C$14,2,FALSE),0)</f>
        <v>0</v>
      </c>
      <c r="AC22" s="25">
        <f t="shared" si="0"/>
        <v>0</v>
      </c>
    </row>
    <row r="23" spans="1:29" x14ac:dyDescent="0.15">
      <c r="A23" s="13">
        <v>20</v>
      </c>
      <c r="B23" s="14" t="s">
        <v>37</v>
      </c>
      <c r="C23" s="14">
        <f>VLOOKUP(B23,[1]原始数据表!$A$2:$E$33,5,FALSE)</f>
        <v>10</v>
      </c>
      <c r="D23" s="15">
        <f>IFERROR(VLOOKUP($B23,[2]北京!$A$3:$C$14,2,FALSE),0)</f>
        <v>0</v>
      </c>
      <c r="E23" s="15"/>
      <c r="F23" s="15">
        <f>IFERROR(VLOOKUP($B23,[2]天津!$A$3:$C$14,2,FALSE),0)</f>
        <v>0</v>
      </c>
      <c r="G23" s="15"/>
      <c r="H23" s="15">
        <f>IFERROR(VLOOKUP($B23,[2]辽宁!$A$3:$C$14,2,FALSE),0)</f>
        <v>0</v>
      </c>
      <c r="I23" s="15"/>
      <c r="J23" s="15">
        <f>IFERROR(VLOOKUP($B23,[2]江苏!$A$3:$C$14,2,FALSE),0)</f>
        <v>0</v>
      </c>
      <c r="K23" s="15"/>
      <c r="L23" s="15">
        <f>IFERROR(VLOOKUP($B23,[2]上海!$A$3:$C$14,2,FALSE),0)</f>
        <v>0</v>
      </c>
      <c r="M23" s="15"/>
      <c r="N23" s="15">
        <f>IFERROR(VLOOKUP($B23,[2]浙江!$A$3:$C$14,2,FALSE),0)</f>
        <v>0</v>
      </c>
      <c r="O23" s="15"/>
      <c r="P23" s="15">
        <f>IFERROR(VLOOKUP($B23,[2]湖北陕西!$A$3:$C$14,2,FALSE),0)</f>
        <v>0</v>
      </c>
      <c r="Q23" s="15"/>
      <c r="R23" s="16">
        <f>IFERROR(VLOOKUP($B23,[2]四川!$A$3:$C$14,2,FALSE),0)</f>
        <v>-7.1503493727314932E-2</v>
      </c>
      <c r="S23" s="16"/>
      <c r="T23" s="15">
        <f>IFERROR(VLOOKUP($B23,[2]福建!$A$3:$C$14,2,FALSE),0)</f>
        <v>0</v>
      </c>
      <c r="U23" s="15"/>
      <c r="V23" s="15">
        <f>IFERROR(VLOOKUP($B23,[2]广州!$A$3:$C$14,2,FALSE),0)</f>
        <v>0</v>
      </c>
      <c r="W23" s="15"/>
      <c r="X23" s="15">
        <f>IFERROR(VLOOKUP($B23,[2]深圳!$A$3:$C$14,2,FALSE),0)</f>
        <v>0</v>
      </c>
      <c r="Y23" s="15"/>
      <c r="Z23" s="15">
        <f>IFERROR(VLOOKUP($B23,[2]广贵!$A$3:$C$14,2,FALSE),0)</f>
        <v>0</v>
      </c>
      <c r="AC23" s="25">
        <f t="shared" si="0"/>
        <v>0</v>
      </c>
    </row>
    <row r="24" spans="1:29" x14ac:dyDescent="0.15">
      <c r="A24" s="13">
        <v>21</v>
      </c>
      <c r="B24" s="14" t="s">
        <v>38</v>
      </c>
      <c r="C24" s="14">
        <f>VLOOKUP(B24,[1]原始数据表!$A$2:$E$33,5,FALSE)</f>
        <v>9</v>
      </c>
      <c r="D24" s="21">
        <f>IFERROR(VLOOKUP($B24,[2]北京!$A$3:$C$14,2,FALSE),"")</f>
        <v>8.4668797075198074E-2</v>
      </c>
      <c r="E24" s="21"/>
      <c r="F24" s="21">
        <f>IFERROR(VLOOKUP($B24,[2]天津!$A$3:$C$14,2,FALSE),0)</f>
        <v>4.4995278155414854E-2</v>
      </c>
      <c r="G24" s="21"/>
      <c r="H24" s="16">
        <f>IFERROR(VLOOKUP($B24,[2]辽宁!$A$3:$C$14,2,FALSE),0)</f>
        <v>4.1419424359391666E-2</v>
      </c>
      <c r="I24" s="16"/>
      <c r="J24" s="15">
        <f>IFERROR(VLOOKUP($B24,[2]江苏!$A$3:$C$14,2,FALSE),0)</f>
        <v>0</v>
      </c>
      <c r="K24" s="15"/>
      <c r="L24" s="15">
        <f>IFERROR(VLOOKUP($B24,[2]上海!$A$3:$C$14,2,FALSE),0)</f>
        <v>0</v>
      </c>
      <c r="M24" s="15"/>
      <c r="N24" s="15">
        <f>IFERROR(VLOOKUP($B24,[2]浙江!$A$3:$C$14,2,FALSE),0)</f>
        <v>0</v>
      </c>
      <c r="O24" s="15"/>
      <c r="P24" s="15">
        <f>IFERROR(VLOOKUP($B24,[2]湖北陕西!$A$3:$C$14,2,FALSE),0)</f>
        <v>0</v>
      </c>
      <c r="Q24" s="15"/>
      <c r="R24" s="15">
        <f>IFERROR(VLOOKUP($B24,[2]四川!$A$3:$C$14,2,FALSE),0)</f>
        <v>0</v>
      </c>
      <c r="S24" s="15"/>
      <c r="T24" s="15">
        <f>IFERROR(VLOOKUP($B24,[2]福建!$A$3:$C$14,2,FALSE),0)</f>
        <v>0</v>
      </c>
      <c r="U24" s="15"/>
      <c r="V24" s="15">
        <f>IFERROR(VLOOKUP($B24,[2]广州!$A$3:$C$14,2,FALSE),0)</f>
        <v>0</v>
      </c>
      <c r="W24" s="15"/>
      <c r="X24" s="15">
        <f>IFERROR(VLOOKUP($B24,[2]深圳!$A$3:$C$14,2,FALSE),0)</f>
        <v>0</v>
      </c>
      <c r="Y24" s="15"/>
      <c r="Z24" s="15">
        <f>IFERROR(VLOOKUP($B24,[2]广贵!$A$3:$C$14,2,FALSE),0)</f>
        <v>0</v>
      </c>
      <c r="AC24" s="25">
        <f t="shared" si="0"/>
        <v>0</v>
      </c>
    </row>
    <row r="25" spans="1:29" x14ac:dyDescent="0.15">
      <c r="A25" s="13">
        <v>22</v>
      </c>
      <c r="B25" s="14" t="s">
        <v>39</v>
      </c>
      <c r="C25" s="14">
        <f>VLOOKUP(B25,[1]原始数据表!$A$2:$E$33,5,FALSE)</f>
        <v>13</v>
      </c>
      <c r="D25" s="15">
        <f>IFERROR(VLOOKUP($B25,[2]北京!$A$3:$C$14,2,FALSE),0)</f>
        <v>0</v>
      </c>
      <c r="E25" s="15"/>
      <c r="F25" s="15">
        <f>IFERROR(VLOOKUP($B25,[2]天津!$A$3:$C$14,2,FALSE),0)</f>
        <v>0</v>
      </c>
      <c r="G25" s="15"/>
      <c r="H25" s="15">
        <f>IFERROR(VLOOKUP($B25,[2]辽宁!$A$3:$C$14,2,FALSE),0)</f>
        <v>0</v>
      </c>
      <c r="I25" s="15"/>
      <c r="J25" s="15">
        <f>IFERROR(VLOOKUP($B25,[2]江苏!$A$3:$C$14,2,FALSE),0)</f>
        <v>0</v>
      </c>
      <c r="K25" s="15"/>
      <c r="L25" s="15">
        <f>IFERROR(VLOOKUP($B25,[2]上海!$A$3:$C$14,2,FALSE),0)</f>
        <v>0</v>
      </c>
      <c r="M25" s="15"/>
      <c r="N25" s="15">
        <f>IFERROR(VLOOKUP($B25,[2]浙江!$A$3:$C$14,2,FALSE),0)</f>
        <v>0</v>
      </c>
      <c r="O25" s="15"/>
      <c r="P25" s="21">
        <f>IFERROR(VLOOKUP($B25,[2]湖北陕西!$A$3:$C$14,2,FALSE),0)</f>
        <v>7.6764353011244874E-2</v>
      </c>
      <c r="Q25" s="21"/>
      <c r="R25" s="21">
        <f>IFERROR(VLOOKUP($B25,[2]四川!$A$3:$C$14,2,FALSE),0)</f>
        <v>8.1785392217248468E-2</v>
      </c>
      <c r="S25" s="21"/>
      <c r="T25" s="15">
        <f>IFERROR(VLOOKUP($B25,[2]福建!$A$3:$C$14,2,FALSE),0)</f>
        <v>0</v>
      </c>
      <c r="U25" s="15"/>
      <c r="V25" s="15">
        <f>IFERROR(VLOOKUP($B25,[2]广州!$A$3:$C$14,2,FALSE),0)</f>
        <v>0</v>
      </c>
      <c r="W25" s="15"/>
      <c r="X25" s="15">
        <f>IFERROR(VLOOKUP($B25,[2]深圳!$A$3:$C$14,2,FALSE),0)</f>
        <v>0</v>
      </c>
      <c r="Y25" s="15"/>
      <c r="Z25" s="15">
        <f>IFERROR(VLOOKUP($B25,[2]广贵!$A$3:$C$14,2,FALSE),0)</f>
        <v>0</v>
      </c>
      <c r="AC25" s="25">
        <f t="shared" si="0"/>
        <v>0</v>
      </c>
    </row>
    <row r="26" spans="1:29" x14ac:dyDescent="0.15">
      <c r="A26" s="13">
        <v>23</v>
      </c>
      <c r="B26" s="14" t="s">
        <v>40</v>
      </c>
      <c r="C26" s="14">
        <f>VLOOKUP(B26,[1]原始数据表!$A$2:$E$33,5,FALSE)</f>
        <v>8</v>
      </c>
      <c r="D26" s="15">
        <f>IFERROR(VLOOKUP($B26,[2]北京!$A$3:$C$14,2,FALSE),0)</f>
        <v>0</v>
      </c>
      <c r="E26" s="15"/>
      <c r="F26" s="15">
        <f>IFERROR(VLOOKUP($B26,[2]天津!$A$3:$C$14,2,FALSE),0)</f>
        <v>0</v>
      </c>
      <c r="G26" s="15"/>
      <c r="H26" s="15">
        <f>IFERROR(VLOOKUP($B26,[2]辽宁!$A$3:$C$14,2,FALSE),0)</f>
        <v>0</v>
      </c>
      <c r="I26" s="15"/>
      <c r="J26" s="16">
        <f>IFERROR(VLOOKUP($B26,[2]江苏!$A$3:$C$14,2,FALSE),0)</f>
        <v>0.119191444977468</v>
      </c>
      <c r="K26" s="16"/>
      <c r="L26" s="16">
        <f>IFERROR(VLOOKUP($B26,[2]上海!$A$3:$C$14,2,FALSE),0)</f>
        <v>0.1391663512291797</v>
      </c>
      <c r="M26" s="16"/>
      <c r="N26" s="21">
        <f>IFERROR(VLOOKUP($B26,[2]浙江!$A$3:$C$14,2,FALSE),0)</f>
        <v>0.12534172683501418</v>
      </c>
      <c r="O26" s="21"/>
      <c r="P26" s="15">
        <f>IFERROR(VLOOKUP($B26,[2]湖北陕西!$A$3:$C$14,2,FALSE),0)</f>
        <v>0</v>
      </c>
      <c r="Q26" s="15"/>
      <c r="R26" s="15">
        <f>IFERROR(VLOOKUP($B26,[2]四川!$A$3:$C$14,2,FALSE),0)</f>
        <v>0</v>
      </c>
      <c r="S26" s="15"/>
      <c r="T26" s="16">
        <f>IFERROR(VLOOKUP($B26,[2]福建!$A$3:$C$14,2,FALSE),0)</f>
        <v>8.2283497738243866E-2</v>
      </c>
      <c r="U26" s="16"/>
      <c r="V26" s="15">
        <f>IFERROR(VLOOKUP($B26,[2]广州!$A$3:$C$14,2,FALSE),0)</f>
        <v>0</v>
      </c>
      <c r="W26" s="15"/>
      <c r="X26" s="15">
        <f>IFERROR(VLOOKUP($B26,[2]深圳!$A$3:$C$14,2,FALSE),0)</f>
        <v>0</v>
      </c>
      <c r="Y26" s="15"/>
      <c r="Z26" s="15">
        <f>IFERROR(VLOOKUP($B26,[2]广贵!$A$3:$C$14,2,FALSE),0)</f>
        <v>0</v>
      </c>
      <c r="AC26" s="25">
        <f t="shared" si="0"/>
        <v>0</v>
      </c>
    </row>
    <row r="27" spans="1:29" x14ac:dyDescent="0.15">
      <c r="A27" s="13">
        <v>24</v>
      </c>
      <c r="B27" s="14" t="s">
        <v>41</v>
      </c>
      <c r="C27" s="14">
        <f>VLOOKUP(B27,[1]原始数据表!$A$2:$E$33,5,FALSE)</f>
        <v>6</v>
      </c>
      <c r="D27" s="15">
        <f>IFERROR(VLOOKUP($B27,[2]北京!$A$3:$C$14,2,FALSE),0)</f>
        <v>0</v>
      </c>
      <c r="E27" s="15"/>
      <c r="F27" s="15">
        <f>IFERROR(VLOOKUP($B27,[2]天津!$A$3:$C$14,2,FALSE),0)</f>
        <v>0</v>
      </c>
      <c r="G27" s="15"/>
      <c r="H27" s="15">
        <f>IFERROR(VLOOKUP($B27,[2]辽宁!$A$3:$C$14,2,FALSE),0)</f>
        <v>0</v>
      </c>
      <c r="I27" s="15"/>
      <c r="J27" s="15">
        <f>IFERROR(VLOOKUP($B27,[2]江苏!$A$3:$C$14,2,FALSE),0)</f>
        <v>0</v>
      </c>
      <c r="K27" s="15"/>
      <c r="L27" s="15">
        <f>IFERROR(VLOOKUP($B27,[2]上海!$A$3:$C$14,2,FALSE),0)</f>
        <v>0</v>
      </c>
      <c r="M27" s="15"/>
      <c r="N27" s="15">
        <f>IFERROR(VLOOKUP($B27,[2]浙江!$A$3:$C$14,2,FALSE),0)</f>
        <v>0</v>
      </c>
      <c r="O27" s="15"/>
      <c r="P27" s="15">
        <f>IFERROR(VLOOKUP($B27,[2]湖北陕西!$A$3:$C$14,2,FALSE),0)</f>
        <v>0</v>
      </c>
      <c r="Q27" s="15"/>
      <c r="R27" s="15">
        <f>IFERROR(VLOOKUP($B27,[2]四川!$A$3:$C$14,2,FALSE),0)</f>
        <v>0</v>
      </c>
      <c r="S27" s="15"/>
      <c r="T27" s="15">
        <f>IFERROR(VLOOKUP($B27,[2]福建!$A$3:$C$14,2,FALSE),0)</f>
        <v>0</v>
      </c>
      <c r="U27" s="15"/>
      <c r="V27" s="16">
        <f>IFERROR(VLOOKUP($B27,[2]广州!$A$3:$C$14,2,FALSE),0)</f>
        <v>1.4358905364688094E-2</v>
      </c>
      <c r="W27" s="16"/>
      <c r="X27" s="21">
        <f>IFERROR(VLOOKUP($B27,[2]深圳!$A$3:$C$14,2,FALSE),0)</f>
        <v>3.5168684811807412E-2</v>
      </c>
      <c r="Y27" s="21"/>
      <c r="Z27" s="15">
        <f>IFERROR(VLOOKUP($B27,[2]广贵!$A$3:$C$14,2,FALSE),0)</f>
        <v>0</v>
      </c>
      <c r="AC27" s="25">
        <f t="shared" si="0"/>
        <v>0</v>
      </c>
    </row>
    <row r="28" spans="1:29" x14ac:dyDescent="0.15">
      <c r="A28" s="13">
        <v>25</v>
      </c>
      <c r="B28" s="14" t="s">
        <v>42</v>
      </c>
      <c r="C28" s="14">
        <f>VLOOKUP(B28,[1]原始数据表!$A$2:$E$33,5,FALSE)</f>
        <v>3</v>
      </c>
      <c r="D28" s="15">
        <f>IFERROR(VLOOKUP($B28,[2]北京!$A$3:$C$14,2,FALSE),0)</f>
        <v>0</v>
      </c>
      <c r="E28" s="15"/>
      <c r="F28" s="15">
        <f>IFERROR(VLOOKUP($B28,[2]天津!$A$3:$C$14,2,FALSE),0)</f>
        <v>0</v>
      </c>
      <c r="G28" s="15"/>
      <c r="H28" s="15">
        <f>IFERROR(VLOOKUP($B28,[2]辽宁!$A$3:$C$14,2,FALSE),0)</f>
        <v>0</v>
      </c>
      <c r="I28" s="15"/>
      <c r="J28" s="15">
        <f>IFERROR(VLOOKUP($B28,[2]江苏!$A$3:$C$14,2,FALSE),0)</f>
        <v>0</v>
      </c>
      <c r="K28" s="15"/>
      <c r="L28" s="16">
        <f>IFERROR(VLOOKUP($B28,[2]上海!$A$3:$C$14,2,FALSE),0)</f>
        <v>-2.6732312607902647E-3</v>
      </c>
      <c r="M28" s="16"/>
      <c r="N28" s="21">
        <f>IFERROR(VLOOKUP($B28,[2]浙江!$A$3:$C$14,2,FALSE),0)</f>
        <v>-1.8775739372615997E-2</v>
      </c>
      <c r="O28" s="21"/>
      <c r="P28" s="15">
        <f>IFERROR(VLOOKUP($B28,[2]湖北陕西!$A$3:$C$14,2,FALSE),0)</f>
        <v>0</v>
      </c>
      <c r="Q28" s="15"/>
      <c r="R28" s="15">
        <f>IFERROR(VLOOKUP($B28,[2]四川!$A$3:$C$14,2,FALSE),0)</f>
        <v>0</v>
      </c>
      <c r="S28" s="15"/>
      <c r="T28" s="15">
        <f>IFERROR(VLOOKUP($B28,[2]福建!$A$3:$C$14,2,FALSE),0)</f>
        <v>0</v>
      </c>
      <c r="U28" s="15"/>
      <c r="V28" s="15">
        <f>IFERROR(VLOOKUP($B28,[2]广州!$A$3:$C$14,2,FALSE),0)</f>
        <v>0</v>
      </c>
      <c r="W28" s="15"/>
      <c r="X28" s="15">
        <f>IFERROR(VLOOKUP($B28,[2]深圳!$A$3:$C$14,2,FALSE),0)</f>
        <v>0</v>
      </c>
      <c r="Y28" s="15"/>
      <c r="Z28" s="15">
        <f>IFERROR(VLOOKUP($B28,[2]广贵!$A$3:$C$14,2,FALSE),0)</f>
        <v>0</v>
      </c>
      <c r="AC28" s="25">
        <f t="shared" si="0"/>
        <v>0</v>
      </c>
    </row>
    <row r="29" spans="1:29" x14ac:dyDescent="0.15">
      <c r="A29" s="13">
        <v>26</v>
      </c>
      <c r="B29" s="14" t="s">
        <v>43</v>
      </c>
      <c r="C29" s="14">
        <f>VLOOKUP(B29,[1]原始数据表!$A$2:$E$33,5,FALSE)</f>
        <v>3</v>
      </c>
      <c r="D29" s="15">
        <f>IFERROR(VLOOKUP($B29,[2]北京!$A$3:$C$14,2,FALSE),0)</f>
        <v>0</v>
      </c>
      <c r="E29" s="15"/>
      <c r="F29" s="15">
        <f>IFERROR(VLOOKUP($B29,[2]天津!$A$3:$C$14,2,FALSE),0)</f>
        <v>0</v>
      </c>
      <c r="G29" s="15"/>
      <c r="H29" s="15">
        <f>IFERROR(VLOOKUP($B29,[2]辽宁!$A$3:$C$14,2,FALSE),0)</f>
        <v>0</v>
      </c>
      <c r="I29" s="15"/>
      <c r="J29" s="15">
        <f>IFERROR(VLOOKUP($B29,[2]江苏!$A$3:$C$14,2,FALSE),0)</f>
        <v>0</v>
      </c>
      <c r="K29" s="15"/>
      <c r="L29" s="16">
        <f>IFERROR(VLOOKUP($B29,[2]上海!$A$3:$C$14,2,FALSE),0)</f>
        <v>0.1380332683609227</v>
      </c>
      <c r="M29" s="16"/>
      <c r="N29" s="15">
        <f>IFERROR(VLOOKUP($B29,[2]浙江!$A$3:$C$14,2,FALSE),0)</f>
        <v>0</v>
      </c>
      <c r="O29" s="15"/>
      <c r="P29" s="15">
        <f>IFERROR(VLOOKUP($B29,[2]湖北陕西!$A$3:$C$14,2,FALSE),0)</f>
        <v>0</v>
      </c>
      <c r="Q29" s="15"/>
      <c r="R29" s="16">
        <f>IFERROR(VLOOKUP($B29,[2]四川!$A$3:$C$14,2,FALSE),0)</f>
        <v>0.10761324535578372</v>
      </c>
      <c r="S29" s="16"/>
      <c r="T29" s="16">
        <f>IFERROR(VLOOKUP($B29,[2]福建!$A$3:$C$14,2,FALSE),0)</f>
        <v>9.4655706517333654E-2</v>
      </c>
      <c r="U29" s="16"/>
      <c r="V29" s="21">
        <f>IFERROR(VLOOKUP($B29,[2]广州!$A$3:$C$14,2,FALSE),0)</f>
        <v>9.5855318151300564E-2</v>
      </c>
      <c r="W29" s="21"/>
      <c r="X29" s="16">
        <f>IFERROR(VLOOKUP($B29,[2]深圳!$A$3:$C$14,2,FALSE),0)</f>
        <v>0.11494446887762948</v>
      </c>
      <c r="Y29" s="16"/>
      <c r="Z29" s="15">
        <f>IFERROR(VLOOKUP($B29,[2]广贵!$A$3:$C$14,2,FALSE),0)</f>
        <v>0</v>
      </c>
      <c r="AC29" s="25">
        <f t="shared" si="0"/>
        <v>0</v>
      </c>
    </row>
    <row r="30" spans="1:29" x14ac:dyDescent="0.15">
      <c r="A30" s="13">
        <v>27</v>
      </c>
      <c r="B30" s="14" t="s">
        <v>44</v>
      </c>
      <c r="C30" s="14">
        <f>VLOOKUP(B30,[1]原始数据表!$A$2:$E$33,5,FALSE)</f>
        <v>1</v>
      </c>
      <c r="D30" s="15">
        <f>IFERROR(VLOOKUP($B30,[2]北京!$A$3:$C$14,2,FALSE),0)</f>
        <v>0</v>
      </c>
      <c r="E30" s="15"/>
      <c r="F30" s="16">
        <f>IFERROR(VLOOKUP($B30,[2]天津!$A$3:$C$14,2,FALSE),0)</f>
        <v>3.7205085351910194E-2</v>
      </c>
      <c r="G30" s="16"/>
      <c r="H30" s="15">
        <f>IFERROR(VLOOKUP($B30,[2]辽宁!$A$3:$C$14,2,FALSE),0)</f>
        <v>0</v>
      </c>
      <c r="I30" s="15"/>
      <c r="J30" s="15">
        <f>IFERROR(VLOOKUP($B30,[2]江苏!$A$3:$C$14,2,FALSE),0)</f>
        <v>0</v>
      </c>
      <c r="K30" s="15"/>
      <c r="L30" s="15">
        <f>IFERROR(VLOOKUP($B30,[2]上海!$A$3:$C$14,2,FALSE),0)</f>
        <v>0</v>
      </c>
      <c r="M30" s="15"/>
      <c r="N30" s="15">
        <f>IFERROR(VLOOKUP($B30,[2]浙江!$A$3:$C$14,2,FALSE),0)</f>
        <v>0</v>
      </c>
      <c r="O30" s="15"/>
      <c r="P30" s="15">
        <f>IFERROR(VLOOKUP($B30,[2]湖北陕西!$A$3:$C$14,2,FALSE),0)</f>
        <v>0</v>
      </c>
      <c r="Q30" s="15"/>
      <c r="R30" s="15">
        <f>IFERROR(VLOOKUP($B30,[2]四川!$A$3:$C$14,2,FALSE),0)</f>
        <v>0</v>
      </c>
      <c r="S30" s="15"/>
      <c r="T30" s="15">
        <f>IFERROR(VLOOKUP($B30,[2]福建!$A$3:$C$14,2,FALSE),0)</f>
        <v>0</v>
      </c>
      <c r="U30" s="15"/>
      <c r="V30" s="15">
        <f>IFERROR(VLOOKUP($B30,[2]广州!$A$3:$C$14,2,FALSE),0)</f>
        <v>0</v>
      </c>
      <c r="W30" s="15"/>
      <c r="X30" s="15">
        <f>IFERROR(VLOOKUP($B30,[2]深圳!$A$3:$C$14,2,FALSE),0)</f>
        <v>0</v>
      </c>
      <c r="Y30" s="15"/>
      <c r="Z30" s="16">
        <f>IFERROR(VLOOKUP($B30,[2]广贵!$A$3:$C$14,2,FALSE),0)</f>
        <v>4.5955793402393447E-2</v>
      </c>
      <c r="AC30" s="25">
        <f t="shared" si="0"/>
        <v>0</v>
      </c>
    </row>
    <row r="31" spans="1:29" x14ac:dyDescent="0.15">
      <c r="A31" s="13">
        <v>28</v>
      </c>
      <c r="B31" s="14" t="s">
        <v>45</v>
      </c>
      <c r="C31" s="14">
        <v>1</v>
      </c>
      <c r="D31" s="16">
        <f>IFERROR(VLOOKUP($B31,[2]北京!$A$3:$C$14,2,FALSE),"")</f>
        <v>0.185106288030817</v>
      </c>
      <c r="E31" s="16"/>
      <c r="F31" s="16">
        <f>IFERROR(VLOOKUP($B31,[2]天津!$A$3:$C$14,2,FALSE),0)</f>
        <v>0.1583740857728618</v>
      </c>
      <c r="G31" s="16"/>
      <c r="H31" s="15">
        <f>IFERROR(VLOOKUP($B31,[2]辽宁!$A$3:$C$14,2,FALSE),0)</f>
        <v>0</v>
      </c>
      <c r="I31" s="15"/>
      <c r="J31" s="16">
        <f>IFERROR(VLOOKUP($B31,[2]江苏!$A$3:$C$14,2,FALSE),0)</f>
        <v>0.13231783612282391</v>
      </c>
      <c r="K31" s="16"/>
      <c r="L31" s="16">
        <f>IFERROR(VLOOKUP($B31,[2]上海!$A$3:$C$14,2,FALSE),0)</f>
        <v>0.12521595985185716</v>
      </c>
      <c r="M31" s="16"/>
      <c r="N31" s="15">
        <f>IFERROR(VLOOKUP($B31,[2]浙江!$A$3:$C$14,2,FALSE),0)</f>
        <v>0</v>
      </c>
      <c r="O31" s="15"/>
      <c r="P31" s="15">
        <f>IFERROR(VLOOKUP($B31,[2]湖北陕西!$A$3:$C$14,2,FALSE),0)</f>
        <v>0</v>
      </c>
      <c r="Q31" s="15"/>
      <c r="R31" s="15">
        <f>IFERROR(VLOOKUP($B31,[2]四川!$A$3:$C$14,2,FALSE),0)</f>
        <v>0</v>
      </c>
      <c r="S31" s="15"/>
      <c r="T31" s="15">
        <f>IFERROR(VLOOKUP($B31,[2]福建!$A$3:$C$14,2,FALSE),0)</f>
        <v>0</v>
      </c>
      <c r="U31" s="15"/>
      <c r="V31" s="15">
        <f>IFERROR(VLOOKUP($B31,[2]广州!$A$3:$C$14,2,FALSE),0)</f>
        <v>0</v>
      </c>
      <c r="W31" s="15"/>
      <c r="X31" s="15">
        <f>IFERROR(VLOOKUP($B31,[2]深圳!$A$3:$C$14,2,FALSE),0)</f>
        <v>0</v>
      </c>
      <c r="Y31" s="15"/>
      <c r="Z31" s="15">
        <f>IFERROR(VLOOKUP($B31,[2]广贵!$A$3:$C$14,2,FALSE),0)</f>
        <v>0</v>
      </c>
      <c r="AC31" s="25">
        <f t="shared" si="0"/>
        <v>0</v>
      </c>
    </row>
    <row r="32" spans="1:29" x14ac:dyDescent="0.15">
      <c r="A32" s="13">
        <v>29</v>
      </c>
      <c r="B32" s="14" t="s">
        <v>46</v>
      </c>
      <c r="C32" s="14">
        <v>1</v>
      </c>
      <c r="D32" s="15">
        <f>IFERROR(VLOOKUP($B32,[2]北京!$A$3:$C$14,2,FALSE),0)</f>
        <v>0</v>
      </c>
      <c r="E32" s="15"/>
      <c r="F32" s="16">
        <f>IFERROR(VLOOKUP($B32,[2]天津!$A$3:$C$14,2,FALSE),0)</f>
        <v>0.12143271221393927</v>
      </c>
      <c r="G32" s="16"/>
      <c r="H32" s="15">
        <f>IFERROR(VLOOKUP($B32,[2]辽宁!$A$3:$C$14,2,FALSE),0)</f>
        <v>0</v>
      </c>
      <c r="I32" s="15"/>
      <c r="J32" s="16">
        <f>IFERROR(VLOOKUP($B32,[2]江苏!$A$3:$C$14,2,FALSE),0)</f>
        <v>0.12283595448421446</v>
      </c>
      <c r="K32" s="16"/>
      <c r="L32" s="16">
        <f>IFERROR(VLOOKUP($B32,[2]上海!$A$3:$C$14,2,FALSE),0)</f>
        <v>0.14272821083962847</v>
      </c>
      <c r="M32" s="16"/>
      <c r="N32" s="16">
        <f>IFERROR(VLOOKUP($B32,[2]浙江!$A$3:$C$14,2,FALSE),0)</f>
        <v>0.12896078840466788</v>
      </c>
      <c r="O32" s="16"/>
      <c r="P32" s="15">
        <f>IFERROR(VLOOKUP($B32,[2]湖北陕西!$A$3:$C$14,2,FALSE),0)</f>
        <v>0</v>
      </c>
      <c r="Q32" s="15"/>
      <c r="R32" s="15">
        <f>IFERROR(VLOOKUP($B32,[2]四川!$A$3:$C$14,2,FALSE),0)</f>
        <v>0</v>
      </c>
      <c r="S32" s="15"/>
      <c r="T32" s="15">
        <f>IFERROR(VLOOKUP($B32,[2]福建!$A$3:$C$14,2,FALSE),0)</f>
        <v>0</v>
      </c>
      <c r="U32" s="15"/>
      <c r="V32" s="16">
        <f>IFERROR(VLOOKUP($B32,[2]广州!$A$3:$C$14,2,FALSE),0)</f>
        <v>0.10077999461257819</v>
      </c>
      <c r="W32" s="16"/>
      <c r="X32" s="16">
        <f>IFERROR(VLOOKUP($B32,[2]深圳!$A$3:$C$14,2,FALSE),0)</f>
        <v>0.1197651709494814</v>
      </c>
      <c r="Y32" s="16"/>
      <c r="Z32" s="15">
        <f>IFERROR(VLOOKUP($B32,[2]广贵!$A$3:$C$14,2,FALSE),0)</f>
        <v>0</v>
      </c>
      <c r="AC32" s="25">
        <f t="shared" si="0"/>
        <v>0</v>
      </c>
    </row>
    <row r="33" spans="1:29" x14ac:dyDescent="0.15">
      <c r="A33" s="17">
        <v>30</v>
      </c>
      <c r="B33" s="18" t="s">
        <v>47</v>
      </c>
      <c r="C33" s="18">
        <f>VLOOKUP(B33,[1]原始数据表!$A$2:$E$33,5,FALSE)</f>
        <v>1</v>
      </c>
      <c r="D33" s="19">
        <f>IFERROR(VLOOKUP($B33,[2]北京!$A$3:$C$14,2,FALSE),0)</f>
        <v>0</v>
      </c>
      <c r="E33" s="19"/>
      <c r="F33" s="19">
        <f>IFERROR(VLOOKUP($B33,[2]天津!$A$3:$C$14,2,FALSE),0)</f>
        <v>0</v>
      </c>
      <c r="G33" s="19"/>
      <c r="H33" s="19">
        <f>IFERROR(VLOOKUP($B33,[2]辽宁!$A$3:$C$14,2,FALSE),0)</f>
        <v>0</v>
      </c>
      <c r="I33" s="19"/>
      <c r="J33" s="19">
        <f>IFERROR(VLOOKUP($B33,[2]江苏!$A$3:$C$14,2,FALSE),0)</f>
        <v>0</v>
      </c>
      <c r="K33" s="19"/>
      <c r="L33" s="19">
        <f>IFERROR(VLOOKUP($B33,[2]上海!$A$3:$C$14,2,FALSE),0)</f>
        <v>0</v>
      </c>
      <c r="M33" s="19"/>
      <c r="N33" s="19">
        <f>IFERROR(VLOOKUP($B33,[2]浙江!$A$3:$C$14,2,FALSE),0)</f>
        <v>0</v>
      </c>
      <c r="O33" s="19"/>
      <c r="P33" s="19">
        <f>IFERROR(VLOOKUP($B33,[2]湖北陕西!$A$3:$C$14,2,FALSE),0)</f>
        <v>0</v>
      </c>
      <c r="Q33" s="19"/>
      <c r="R33" s="20">
        <f>IFERROR(VLOOKUP($B33,[2]四川!$A$3:$C$14,2,FALSE),0)</f>
        <v>6.9242984542547598E-2</v>
      </c>
      <c r="S33" s="20"/>
      <c r="T33" s="20">
        <f>IFERROR(VLOOKUP($B33,[2]福建!$A$3:$C$14,2,FALSE),0)</f>
        <v>5.5728305941386481E-2</v>
      </c>
      <c r="U33" s="20"/>
      <c r="V33" s="20">
        <f>IFERROR(VLOOKUP($B33,[2]广州!$A$3:$C$14,2,FALSE),0)</f>
        <v>9.3249517009783719E-2</v>
      </c>
      <c r="W33" s="20"/>
      <c r="X33" s="20">
        <f>IFERROR(VLOOKUP($B33,[2]深圳!$A$3:$C$14,2,FALSE),0)</f>
        <v>0.11239368385438649</v>
      </c>
      <c r="Y33" s="20"/>
      <c r="Z33" s="19">
        <f>IFERROR(VLOOKUP($B33,[2]广贵!$A$3:$C$14,2,FALSE),0)</f>
        <v>0</v>
      </c>
      <c r="AC33" s="25">
        <f t="shared" si="0"/>
        <v>0</v>
      </c>
    </row>
    <row r="34" spans="1:29" x14ac:dyDescent="0.15">
      <c r="A34" s="27" t="s">
        <v>51</v>
      </c>
      <c r="B34" s="28"/>
      <c r="C34" s="28"/>
      <c r="D34" s="29">
        <f>D2</f>
        <v>32</v>
      </c>
      <c r="E34" s="29">
        <f>SUM(E4:E33)</f>
        <v>0</v>
      </c>
      <c r="F34" s="29">
        <f>F2</f>
        <v>25</v>
      </c>
      <c r="G34" s="29">
        <f>SUM(G4:G33)</f>
        <v>0</v>
      </c>
      <c r="H34" s="29">
        <f>H2</f>
        <v>13</v>
      </c>
      <c r="I34" s="29">
        <f>SUM(I4:I33)</f>
        <v>0</v>
      </c>
      <c r="J34" s="29">
        <f>J2</f>
        <v>27</v>
      </c>
      <c r="K34" s="29">
        <f>SUM(K4:K33)</f>
        <v>0</v>
      </c>
      <c r="L34" s="29">
        <f>L2</f>
        <v>22</v>
      </c>
      <c r="M34" s="29">
        <f>SUM(M4:M33)</f>
        <v>0</v>
      </c>
      <c r="N34" s="29">
        <f>N2</f>
        <v>30</v>
      </c>
      <c r="O34" s="29">
        <f>SUM(O4:O33)</f>
        <v>0</v>
      </c>
      <c r="P34" s="29">
        <f>P2</f>
        <v>22</v>
      </c>
      <c r="Q34" s="29">
        <f>SUM(Q4:Q33)</f>
        <v>0</v>
      </c>
      <c r="R34" s="29">
        <f>R2</f>
        <v>15</v>
      </c>
      <c r="S34" s="29">
        <f>SUM(S4:S33)</f>
        <v>0</v>
      </c>
      <c r="T34" s="29">
        <f>T2</f>
        <v>25</v>
      </c>
      <c r="U34" s="29">
        <f>SUM(U4:U33)</f>
        <v>0</v>
      </c>
      <c r="V34" s="29">
        <f>V2</f>
        <v>36</v>
      </c>
      <c r="W34" s="29">
        <f>SUM(W4:W33)</f>
        <v>0</v>
      </c>
      <c r="X34" s="29">
        <f>X2</f>
        <v>35</v>
      </c>
      <c r="Y34" s="29">
        <f>SUM(Y4:Y33)</f>
        <v>0</v>
      </c>
      <c r="Z34" s="29">
        <f>Z2</f>
        <v>15</v>
      </c>
      <c r="AA34" s="29">
        <f>SUM(AA4:AA33)</f>
        <v>0</v>
      </c>
      <c r="AC34" s="25"/>
    </row>
    <row r="35" spans="1:29" x14ac:dyDescent="0.15">
      <c r="A35" s="27"/>
      <c r="B35" s="28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30"/>
      <c r="T35" s="30"/>
      <c r="U35" s="30"/>
      <c r="V35" s="30"/>
      <c r="W35" s="30"/>
      <c r="X35" s="30"/>
      <c r="Y35" s="30"/>
      <c r="Z35" s="29"/>
      <c r="AC35" s="25"/>
    </row>
    <row r="37" spans="1:29" x14ac:dyDescent="0.15">
      <c r="A37" s="31">
        <v>1</v>
      </c>
      <c r="B37" s="32" t="s">
        <v>18</v>
      </c>
      <c r="C37" s="32">
        <f>VLOOKUP(B37,[1]原始数据表!$A$2:$E$33,5,FALSE)</f>
        <v>61</v>
      </c>
      <c r="D37" s="33"/>
      <c r="E37" s="34">
        <f>E4</f>
        <v>0</v>
      </c>
      <c r="F37" s="33"/>
      <c r="G37" s="34">
        <f>G4</f>
        <v>0</v>
      </c>
      <c r="H37" s="33"/>
      <c r="I37" s="34">
        <f>I4</f>
        <v>0</v>
      </c>
      <c r="J37" s="33"/>
      <c r="K37" s="34">
        <f>K4</f>
        <v>0</v>
      </c>
      <c r="L37" s="33"/>
      <c r="M37" s="34">
        <f>M4</f>
        <v>0</v>
      </c>
      <c r="N37" s="33"/>
      <c r="O37" s="34">
        <f>O4</f>
        <v>0</v>
      </c>
      <c r="P37" s="33"/>
      <c r="Q37" s="34">
        <f>Q4</f>
        <v>0</v>
      </c>
      <c r="R37" s="33"/>
      <c r="S37" s="34">
        <f>S4</f>
        <v>0</v>
      </c>
      <c r="T37" s="33"/>
      <c r="U37" s="34">
        <f>U4</f>
        <v>0</v>
      </c>
      <c r="V37" s="33"/>
      <c r="W37" s="34">
        <f>W4</f>
        <v>0</v>
      </c>
      <c r="X37" s="33"/>
      <c r="Y37" s="34">
        <f>Y4</f>
        <v>0</v>
      </c>
      <c r="Z37" s="33"/>
      <c r="AA37" s="34">
        <f>AA4</f>
        <v>0</v>
      </c>
      <c r="AC37" s="26">
        <f>E37+G37+I37+K37+M37+O37+Q37+S37+U37+W37+Y37+AA37</f>
        <v>0</v>
      </c>
    </row>
    <row r="38" spans="1:29" x14ac:dyDescent="0.15">
      <c r="A38" s="31">
        <v>2</v>
      </c>
      <c r="B38" s="32" t="s">
        <v>19</v>
      </c>
      <c r="C38" s="32">
        <f>VLOOKUP(B38,[1]原始数据表!$A$2:$E$33,5,FALSE)</f>
        <v>46</v>
      </c>
      <c r="D38" s="33"/>
      <c r="E38" s="34">
        <f t="shared" ref="E38:G66" si="1">E5</f>
        <v>0</v>
      </c>
      <c r="F38" s="33"/>
      <c r="G38" s="34">
        <f t="shared" si="1"/>
        <v>0</v>
      </c>
      <c r="H38" s="33"/>
      <c r="I38" s="34">
        <f t="shared" ref="I38" si="2">I5</f>
        <v>0</v>
      </c>
      <c r="J38" s="33"/>
      <c r="K38" s="34">
        <f t="shared" ref="K38" si="3">K5</f>
        <v>0</v>
      </c>
      <c r="L38" s="33"/>
      <c r="M38" s="34">
        <f t="shared" ref="M38" si="4">M5</f>
        <v>0</v>
      </c>
      <c r="N38" s="33"/>
      <c r="O38" s="34">
        <f t="shared" ref="O38" si="5">O5</f>
        <v>0</v>
      </c>
      <c r="P38" s="33"/>
      <c r="Q38" s="34">
        <f t="shared" ref="Q38:S38" si="6">Q5</f>
        <v>0</v>
      </c>
      <c r="R38" s="33"/>
      <c r="S38" s="34">
        <f t="shared" si="6"/>
        <v>0</v>
      </c>
      <c r="T38" s="33"/>
      <c r="U38" s="34">
        <f t="shared" ref="U38" si="7">U5</f>
        <v>0</v>
      </c>
      <c r="V38" s="33"/>
      <c r="W38" s="34">
        <f t="shared" ref="W38" si="8">W5</f>
        <v>0</v>
      </c>
      <c r="X38" s="33"/>
      <c r="Y38" s="34">
        <f t="shared" ref="Y38" si="9">Y5</f>
        <v>0</v>
      </c>
      <c r="Z38" s="33"/>
      <c r="AA38" s="34">
        <f t="shared" ref="AA38" si="10">AA5</f>
        <v>0</v>
      </c>
      <c r="AC38" s="26">
        <f t="shared" ref="AC38:AC66" si="11">E38+G38+I38+K38+M38+O38+Q38+S38+U38+W38+Y38+AA38</f>
        <v>0</v>
      </c>
    </row>
    <row r="39" spans="1:29" x14ac:dyDescent="0.15">
      <c r="A39" s="31">
        <v>3</v>
      </c>
      <c r="B39" s="32" t="s">
        <v>20</v>
      </c>
      <c r="C39" s="32">
        <f>VLOOKUP(B39,[1]原始数据表!$A$2:$E$33,5,FALSE)</f>
        <v>34</v>
      </c>
      <c r="D39" s="33"/>
      <c r="E39" s="34">
        <f t="shared" si="1"/>
        <v>0</v>
      </c>
      <c r="F39" s="33"/>
      <c r="G39" s="34">
        <f t="shared" si="1"/>
        <v>0</v>
      </c>
      <c r="H39" s="33"/>
      <c r="I39" s="34">
        <f t="shared" ref="I39" si="12">I6</f>
        <v>0</v>
      </c>
      <c r="J39" s="33"/>
      <c r="K39" s="34">
        <f t="shared" ref="K39" si="13">K6</f>
        <v>0</v>
      </c>
      <c r="L39" s="33"/>
      <c r="M39" s="34">
        <f t="shared" ref="M39" si="14">M6</f>
        <v>0</v>
      </c>
      <c r="N39" s="33"/>
      <c r="O39" s="34">
        <f t="shared" ref="O39" si="15">O6</f>
        <v>0</v>
      </c>
      <c r="P39" s="33"/>
      <c r="Q39" s="34">
        <f t="shared" ref="Q39:S39" si="16">Q6</f>
        <v>0</v>
      </c>
      <c r="R39" s="33"/>
      <c r="S39" s="34">
        <f t="shared" si="16"/>
        <v>0</v>
      </c>
      <c r="T39" s="33"/>
      <c r="U39" s="34">
        <f t="shared" ref="U39" si="17">U6</f>
        <v>0</v>
      </c>
      <c r="V39" s="33"/>
      <c r="W39" s="34">
        <f t="shared" ref="W39" si="18">W6</f>
        <v>0</v>
      </c>
      <c r="X39" s="33"/>
      <c r="Y39" s="34">
        <f t="shared" ref="Y39" si="19">Y6</f>
        <v>0</v>
      </c>
      <c r="Z39" s="33"/>
      <c r="AA39" s="34">
        <f t="shared" ref="AA39" si="20">AA6</f>
        <v>0</v>
      </c>
      <c r="AC39" s="26">
        <f t="shared" si="11"/>
        <v>0</v>
      </c>
    </row>
    <row r="40" spans="1:29" x14ac:dyDescent="0.15">
      <c r="A40" s="31">
        <v>4</v>
      </c>
      <c r="B40" s="32" t="s">
        <v>21</v>
      </c>
      <c r="C40" s="32">
        <f>VLOOKUP(B40,[1]原始数据表!$A$2:$E$33,5,FALSE)</f>
        <v>26</v>
      </c>
      <c r="D40" s="33"/>
      <c r="E40" s="34">
        <f t="shared" si="1"/>
        <v>0</v>
      </c>
      <c r="F40" s="33"/>
      <c r="G40" s="34">
        <f t="shared" si="1"/>
        <v>0</v>
      </c>
      <c r="H40" s="33"/>
      <c r="I40" s="34">
        <f t="shared" ref="I40" si="21">I7</f>
        <v>0</v>
      </c>
      <c r="J40" s="33"/>
      <c r="K40" s="34">
        <f t="shared" ref="K40" si="22">K7</f>
        <v>0</v>
      </c>
      <c r="L40" s="33"/>
      <c r="M40" s="34">
        <f t="shared" ref="M40" si="23">M7</f>
        <v>0</v>
      </c>
      <c r="N40" s="33"/>
      <c r="O40" s="34">
        <f t="shared" ref="O40" si="24">O7</f>
        <v>0</v>
      </c>
      <c r="P40" s="33"/>
      <c r="Q40" s="34">
        <f t="shared" ref="Q40:S40" si="25">Q7</f>
        <v>0</v>
      </c>
      <c r="R40" s="33"/>
      <c r="S40" s="34">
        <f t="shared" si="25"/>
        <v>0</v>
      </c>
      <c r="T40" s="33"/>
      <c r="U40" s="34">
        <f t="shared" ref="U40" si="26">U7</f>
        <v>0</v>
      </c>
      <c r="V40" s="33"/>
      <c r="W40" s="34">
        <f t="shared" ref="W40" si="27">W7</f>
        <v>0</v>
      </c>
      <c r="X40" s="33"/>
      <c r="Y40" s="34">
        <f t="shared" ref="Y40" si="28">Y7</f>
        <v>0</v>
      </c>
      <c r="Z40" s="33"/>
      <c r="AA40" s="34">
        <f t="shared" ref="AA40" si="29">AA7</f>
        <v>0</v>
      </c>
      <c r="AC40" s="26">
        <f t="shared" si="11"/>
        <v>0</v>
      </c>
    </row>
    <row r="41" spans="1:29" x14ac:dyDescent="0.15">
      <c r="A41" s="31">
        <v>5</v>
      </c>
      <c r="B41" s="32" t="s">
        <v>22</v>
      </c>
      <c r="C41" s="32">
        <f>VLOOKUP(B41,[1]原始数据表!$A$2:$E$33,5,FALSE)</f>
        <v>20</v>
      </c>
      <c r="D41" s="33"/>
      <c r="E41" s="34">
        <f t="shared" si="1"/>
        <v>0</v>
      </c>
      <c r="F41" s="33"/>
      <c r="G41" s="34">
        <f t="shared" si="1"/>
        <v>0</v>
      </c>
      <c r="H41" s="33"/>
      <c r="I41" s="34">
        <f t="shared" ref="I41" si="30">I8</f>
        <v>0</v>
      </c>
      <c r="J41" s="33"/>
      <c r="K41" s="34">
        <f t="shared" ref="K41" si="31">K8</f>
        <v>0</v>
      </c>
      <c r="L41" s="33"/>
      <c r="M41" s="34">
        <f t="shared" ref="M41" si="32">M8</f>
        <v>0</v>
      </c>
      <c r="N41" s="33"/>
      <c r="O41" s="34">
        <f t="shared" ref="O41" si="33">O8</f>
        <v>0</v>
      </c>
      <c r="P41" s="33"/>
      <c r="Q41" s="34">
        <f t="shared" ref="Q41:S41" si="34">Q8</f>
        <v>0</v>
      </c>
      <c r="R41" s="33"/>
      <c r="S41" s="34">
        <f t="shared" si="34"/>
        <v>0</v>
      </c>
      <c r="T41" s="33"/>
      <c r="U41" s="34">
        <f t="shared" ref="U41" si="35">U8</f>
        <v>0</v>
      </c>
      <c r="V41" s="33"/>
      <c r="W41" s="34">
        <f t="shared" ref="W41" si="36">W8</f>
        <v>0</v>
      </c>
      <c r="X41" s="33"/>
      <c r="Y41" s="34">
        <f t="shared" ref="Y41" si="37">Y8</f>
        <v>0</v>
      </c>
      <c r="Z41" s="33"/>
      <c r="AA41" s="34">
        <f t="shared" ref="AA41" si="38">AA8</f>
        <v>0</v>
      </c>
      <c r="AC41" s="26">
        <f t="shared" si="11"/>
        <v>0</v>
      </c>
    </row>
    <row r="42" spans="1:29" x14ac:dyDescent="0.15">
      <c r="A42" s="31">
        <v>6</v>
      </c>
      <c r="B42" s="32" t="s">
        <v>23</v>
      </c>
      <c r="C42" s="32">
        <f>VLOOKUP(B42,[1]原始数据表!$A$2:$E$33,5,FALSE)</f>
        <v>22</v>
      </c>
      <c r="D42" s="33"/>
      <c r="E42" s="34">
        <f t="shared" si="1"/>
        <v>0</v>
      </c>
      <c r="F42" s="33"/>
      <c r="G42" s="34">
        <f t="shared" si="1"/>
        <v>0</v>
      </c>
      <c r="H42" s="33"/>
      <c r="I42" s="34">
        <f t="shared" ref="I42" si="39">I9</f>
        <v>0</v>
      </c>
      <c r="J42" s="33"/>
      <c r="K42" s="34">
        <f t="shared" ref="K42" si="40">K9</f>
        <v>0</v>
      </c>
      <c r="L42" s="33"/>
      <c r="M42" s="34">
        <f t="shared" ref="M42" si="41">M9</f>
        <v>0</v>
      </c>
      <c r="N42" s="33"/>
      <c r="O42" s="34">
        <f t="shared" ref="O42" si="42">O9</f>
        <v>0</v>
      </c>
      <c r="P42" s="33"/>
      <c r="Q42" s="34">
        <f t="shared" ref="Q42:S42" si="43">Q9</f>
        <v>0</v>
      </c>
      <c r="R42" s="33"/>
      <c r="S42" s="34">
        <f t="shared" si="43"/>
        <v>0</v>
      </c>
      <c r="T42" s="33"/>
      <c r="U42" s="34">
        <f t="shared" ref="U42" si="44">U9</f>
        <v>0</v>
      </c>
      <c r="V42" s="33"/>
      <c r="W42" s="34">
        <f t="shared" ref="W42" si="45">W9</f>
        <v>0</v>
      </c>
      <c r="X42" s="33"/>
      <c r="Y42" s="34">
        <f t="shared" ref="Y42" si="46">Y9</f>
        <v>0</v>
      </c>
      <c r="Z42" s="33"/>
      <c r="AA42" s="34">
        <f t="shared" ref="AA42" si="47">AA9</f>
        <v>0</v>
      </c>
      <c r="AC42" s="26">
        <f t="shared" si="11"/>
        <v>0</v>
      </c>
    </row>
    <row r="43" spans="1:29" x14ac:dyDescent="0.15">
      <c r="A43" s="31">
        <v>7</v>
      </c>
      <c r="B43" s="32" t="s">
        <v>24</v>
      </c>
      <c r="C43" s="32">
        <f>VLOOKUP(B43,[1]原始数据表!$A$2:$E$33,5,FALSE)</f>
        <v>18</v>
      </c>
      <c r="D43" s="33"/>
      <c r="E43" s="34">
        <f t="shared" si="1"/>
        <v>0</v>
      </c>
      <c r="F43" s="33"/>
      <c r="G43" s="34">
        <f t="shared" si="1"/>
        <v>0</v>
      </c>
      <c r="H43" s="33"/>
      <c r="I43" s="34">
        <f t="shared" ref="I43" si="48">I10</f>
        <v>0</v>
      </c>
      <c r="J43" s="33"/>
      <c r="K43" s="34">
        <f t="shared" ref="K43" si="49">K10</f>
        <v>0</v>
      </c>
      <c r="L43" s="33"/>
      <c r="M43" s="34">
        <f t="shared" ref="M43" si="50">M10</f>
        <v>0</v>
      </c>
      <c r="N43" s="33"/>
      <c r="O43" s="34">
        <f t="shared" ref="O43" si="51">O10</f>
        <v>0</v>
      </c>
      <c r="P43" s="33"/>
      <c r="Q43" s="34">
        <f t="shared" ref="Q43:S43" si="52">Q10</f>
        <v>0</v>
      </c>
      <c r="R43" s="33"/>
      <c r="S43" s="34">
        <f t="shared" si="52"/>
        <v>0</v>
      </c>
      <c r="T43" s="33"/>
      <c r="U43" s="34">
        <f t="shared" ref="U43" si="53">U10</f>
        <v>0</v>
      </c>
      <c r="V43" s="33"/>
      <c r="W43" s="34">
        <f t="shared" ref="W43" si="54">W10</f>
        <v>0</v>
      </c>
      <c r="X43" s="33"/>
      <c r="Y43" s="34">
        <f t="shared" ref="Y43" si="55">Y10</f>
        <v>0</v>
      </c>
      <c r="Z43" s="33"/>
      <c r="AA43" s="34">
        <f t="shared" ref="AA43" si="56">AA10</f>
        <v>0</v>
      </c>
      <c r="AC43" s="26">
        <f t="shared" si="11"/>
        <v>0</v>
      </c>
    </row>
    <row r="44" spans="1:29" x14ac:dyDescent="0.15">
      <c r="A44" s="31">
        <v>8</v>
      </c>
      <c r="B44" s="32" t="s">
        <v>25</v>
      </c>
      <c r="C44" s="32">
        <f>VLOOKUP(B44,[1]原始数据表!$A$2:$E$33,5,FALSE)</f>
        <v>18</v>
      </c>
      <c r="D44" s="33"/>
      <c r="E44" s="34">
        <f t="shared" si="1"/>
        <v>0</v>
      </c>
      <c r="F44" s="33"/>
      <c r="G44" s="34">
        <f t="shared" si="1"/>
        <v>0</v>
      </c>
      <c r="H44" s="33"/>
      <c r="I44" s="34">
        <f t="shared" ref="I44" si="57">I11</f>
        <v>0</v>
      </c>
      <c r="J44" s="33"/>
      <c r="K44" s="34">
        <f t="shared" ref="K44" si="58">K11</f>
        <v>0</v>
      </c>
      <c r="L44" s="33"/>
      <c r="M44" s="34">
        <f t="shared" ref="M44" si="59">M11</f>
        <v>0</v>
      </c>
      <c r="N44" s="33"/>
      <c r="O44" s="34">
        <f t="shared" ref="O44" si="60">O11</f>
        <v>0</v>
      </c>
      <c r="P44" s="33"/>
      <c r="Q44" s="34">
        <f t="shared" ref="Q44:S44" si="61">Q11</f>
        <v>0</v>
      </c>
      <c r="R44" s="33"/>
      <c r="S44" s="34">
        <f t="shared" si="61"/>
        <v>0</v>
      </c>
      <c r="T44" s="33"/>
      <c r="U44" s="34">
        <f t="shared" ref="U44" si="62">U11</f>
        <v>0</v>
      </c>
      <c r="V44" s="33"/>
      <c r="W44" s="34">
        <f t="shared" ref="W44" si="63">W11</f>
        <v>0</v>
      </c>
      <c r="X44" s="33"/>
      <c r="Y44" s="34">
        <f t="shared" ref="Y44" si="64">Y11</f>
        <v>0</v>
      </c>
      <c r="Z44" s="33"/>
      <c r="AA44" s="34">
        <f t="shared" ref="AA44" si="65">AA11</f>
        <v>0</v>
      </c>
      <c r="AC44" s="26">
        <f t="shared" si="11"/>
        <v>0</v>
      </c>
    </row>
    <row r="45" spans="1:29" x14ac:dyDescent="0.15">
      <c r="A45" s="31">
        <v>9</v>
      </c>
      <c r="B45" s="32" t="s">
        <v>26</v>
      </c>
      <c r="C45" s="32">
        <v>14</v>
      </c>
      <c r="D45" s="33"/>
      <c r="E45" s="34">
        <f t="shared" si="1"/>
        <v>0</v>
      </c>
      <c r="F45" s="33"/>
      <c r="G45" s="34">
        <f t="shared" si="1"/>
        <v>0</v>
      </c>
      <c r="H45" s="33"/>
      <c r="I45" s="34">
        <f t="shared" ref="I45" si="66">I12</f>
        <v>0</v>
      </c>
      <c r="J45" s="33"/>
      <c r="K45" s="34">
        <f t="shared" ref="K45" si="67">K12</f>
        <v>0</v>
      </c>
      <c r="L45" s="33"/>
      <c r="M45" s="34">
        <f t="shared" ref="M45" si="68">M12</f>
        <v>0</v>
      </c>
      <c r="N45" s="33"/>
      <c r="O45" s="34">
        <f t="shared" ref="O45" si="69">O12</f>
        <v>0</v>
      </c>
      <c r="P45" s="33"/>
      <c r="Q45" s="34">
        <f t="shared" ref="Q45:S45" si="70">Q12</f>
        <v>0</v>
      </c>
      <c r="R45" s="33"/>
      <c r="S45" s="34">
        <f t="shared" si="70"/>
        <v>0</v>
      </c>
      <c r="T45" s="33"/>
      <c r="U45" s="34">
        <f t="shared" ref="U45" si="71">U12</f>
        <v>0</v>
      </c>
      <c r="V45" s="33"/>
      <c r="W45" s="34">
        <f t="shared" ref="W45" si="72">W12</f>
        <v>0</v>
      </c>
      <c r="X45" s="33"/>
      <c r="Y45" s="34">
        <f t="shared" ref="Y45" si="73">Y12</f>
        <v>0</v>
      </c>
      <c r="Z45" s="33"/>
      <c r="AA45" s="34">
        <f t="shared" ref="AA45" si="74">AA12</f>
        <v>0</v>
      </c>
      <c r="AC45" s="26">
        <f t="shared" si="11"/>
        <v>0</v>
      </c>
    </row>
    <row r="46" spans="1:29" x14ac:dyDescent="0.15">
      <c r="A46" s="31">
        <v>10</v>
      </c>
      <c r="B46" s="32" t="s">
        <v>27</v>
      </c>
      <c r="C46" s="32">
        <f>VLOOKUP(B46,[1]原始数据表!$A$2:$E$33,5,FALSE)</f>
        <v>16</v>
      </c>
      <c r="D46" s="33"/>
      <c r="E46" s="34">
        <f t="shared" si="1"/>
        <v>0</v>
      </c>
      <c r="F46" s="33"/>
      <c r="G46" s="34">
        <f t="shared" si="1"/>
        <v>0</v>
      </c>
      <c r="H46" s="33"/>
      <c r="I46" s="34">
        <f t="shared" ref="I46" si="75">I13</f>
        <v>0</v>
      </c>
      <c r="J46" s="33"/>
      <c r="K46" s="34">
        <f t="shared" ref="K46" si="76">K13</f>
        <v>0</v>
      </c>
      <c r="L46" s="33"/>
      <c r="M46" s="34">
        <f t="shared" ref="M46" si="77">M13</f>
        <v>0</v>
      </c>
      <c r="N46" s="33"/>
      <c r="O46" s="34">
        <f t="shared" ref="O46" si="78">O13</f>
        <v>0</v>
      </c>
      <c r="P46" s="33"/>
      <c r="Q46" s="34">
        <f t="shared" ref="Q46:S46" si="79">Q13</f>
        <v>0</v>
      </c>
      <c r="R46" s="33"/>
      <c r="S46" s="34">
        <f t="shared" si="79"/>
        <v>0</v>
      </c>
      <c r="T46" s="33"/>
      <c r="U46" s="34">
        <f t="shared" ref="U46" si="80">U13</f>
        <v>0</v>
      </c>
      <c r="V46" s="33"/>
      <c r="W46" s="34">
        <f t="shared" ref="W46" si="81">W13</f>
        <v>0</v>
      </c>
      <c r="X46" s="33"/>
      <c r="Y46" s="34">
        <f t="shared" ref="Y46" si="82">Y13</f>
        <v>0</v>
      </c>
      <c r="Z46" s="33"/>
      <c r="AA46" s="34">
        <f t="shared" ref="AA46" si="83">AA13</f>
        <v>0</v>
      </c>
      <c r="AC46" s="26">
        <f t="shared" si="11"/>
        <v>0</v>
      </c>
    </row>
    <row r="47" spans="1:29" x14ac:dyDescent="0.15">
      <c r="A47" s="31">
        <v>11</v>
      </c>
      <c r="B47" s="32" t="s">
        <v>28</v>
      </c>
      <c r="C47" s="32">
        <f>VLOOKUP(B47,[1]原始数据表!$A$2:$E$33,5,FALSE)</f>
        <v>15</v>
      </c>
      <c r="D47" s="33"/>
      <c r="E47" s="34">
        <f t="shared" si="1"/>
        <v>0</v>
      </c>
      <c r="F47" s="33"/>
      <c r="G47" s="34">
        <f t="shared" si="1"/>
        <v>0</v>
      </c>
      <c r="H47" s="33"/>
      <c r="I47" s="34">
        <f t="shared" ref="I47" si="84">I14</f>
        <v>0</v>
      </c>
      <c r="J47" s="33"/>
      <c r="K47" s="34">
        <f t="shared" ref="K47" si="85">K14</f>
        <v>0</v>
      </c>
      <c r="L47" s="33"/>
      <c r="M47" s="34">
        <f t="shared" ref="M47" si="86">M14</f>
        <v>0</v>
      </c>
      <c r="N47" s="33"/>
      <c r="O47" s="34">
        <f t="shared" ref="O47" si="87">O14</f>
        <v>0</v>
      </c>
      <c r="P47" s="33"/>
      <c r="Q47" s="34">
        <f t="shared" ref="Q47:S47" si="88">Q14</f>
        <v>0</v>
      </c>
      <c r="R47" s="33"/>
      <c r="S47" s="34">
        <f t="shared" si="88"/>
        <v>0</v>
      </c>
      <c r="T47" s="33"/>
      <c r="U47" s="34">
        <f t="shared" ref="U47" si="89">U14</f>
        <v>0</v>
      </c>
      <c r="V47" s="33"/>
      <c r="W47" s="34">
        <f t="shared" ref="W47" si="90">W14</f>
        <v>0</v>
      </c>
      <c r="X47" s="33"/>
      <c r="Y47" s="34">
        <f t="shared" ref="Y47" si="91">Y14</f>
        <v>0</v>
      </c>
      <c r="Z47" s="33"/>
      <c r="AA47" s="34">
        <f t="shared" ref="AA47" si="92">AA14</f>
        <v>0</v>
      </c>
      <c r="AC47" s="26">
        <f t="shared" si="11"/>
        <v>0</v>
      </c>
    </row>
    <row r="48" spans="1:29" x14ac:dyDescent="0.15">
      <c r="A48" s="31">
        <v>12</v>
      </c>
      <c r="B48" s="32" t="s">
        <v>29</v>
      </c>
      <c r="C48" s="32">
        <f>VLOOKUP(B48,[1]原始数据表!$A$2:$E$33,5,FALSE)</f>
        <v>14</v>
      </c>
      <c r="D48" s="33"/>
      <c r="E48" s="34">
        <f t="shared" si="1"/>
        <v>0</v>
      </c>
      <c r="F48" s="33"/>
      <c r="G48" s="34">
        <f t="shared" si="1"/>
        <v>0</v>
      </c>
      <c r="H48" s="33"/>
      <c r="I48" s="34">
        <f t="shared" ref="I48" si="93">I15</f>
        <v>0</v>
      </c>
      <c r="J48" s="33"/>
      <c r="K48" s="34">
        <f t="shared" ref="K48" si="94">K15</f>
        <v>0</v>
      </c>
      <c r="L48" s="33"/>
      <c r="M48" s="34">
        <f t="shared" ref="M48" si="95">M15</f>
        <v>0</v>
      </c>
      <c r="N48" s="33"/>
      <c r="O48" s="34">
        <f t="shared" ref="O48" si="96">O15</f>
        <v>0</v>
      </c>
      <c r="P48" s="33"/>
      <c r="Q48" s="34">
        <f t="shared" ref="Q48:S48" si="97">Q15</f>
        <v>0</v>
      </c>
      <c r="R48" s="33"/>
      <c r="S48" s="34">
        <f t="shared" si="97"/>
        <v>0</v>
      </c>
      <c r="T48" s="33"/>
      <c r="U48" s="34">
        <f t="shared" ref="U48" si="98">U15</f>
        <v>0</v>
      </c>
      <c r="V48" s="33"/>
      <c r="W48" s="34">
        <f t="shared" ref="W48" si="99">W15</f>
        <v>0</v>
      </c>
      <c r="X48" s="33"/>
      <c r="Y48" s="34">
        <f t="shared" ref="Y48" si="100">Y15</f>
        <v>0</v>
      </c>
      <c r="Z48" s="33"/>
      <c r="AA48" s="34">
        <f t="shared" ref="AA48" si="101">AA15</f>
        <v>0</v>
      </c>
      <c r="AC48" s="26">
        <f t="shared" si="11"/>
        <v>0</v>
      </c>
    </row>
    <row r="49" spans="1:29" x14ac:dyDescent="0.15">
      <c r="A49" s="31">
        <v>13</v>
      </c>
      <c r="B49" s="32" t="s">
        <v>30</v>
      </c>
      <c r="C49" s="32">
        <f>VLOOKUP(B49,[1]原始数据表!$A$2:$E$33,5,FALSE)</f>
        <v>8</v>
      </c>
      <c r="D49" s="33"/>
      <c r="E49" s="34">
        <f t="shared" si="1"/>
        <v>0</v>
      </c>
      <c r="F49" s="33"/>
      <c r="G49" s="34">
        <f t="shared" si="1"/>
        <v>0</v>
      </c>
      <c r="H49" s="33"/>
      <c r="I49" s="34">
        <f t="shared" ref="I49" si="102">I16</f>
        <v>0</v>
      </c>
      <c r="J49" s="33"/>
      <c r="K49" s="34">
        <f t="shared" ref="K49" si="103">K16</f>
        <v>0</v>
      </c>
      <c r="L49" s="33"/>
      <c r="M49" s="34">
        <f t="shared" ref="M49" si="104">M16</f>
        <v>0</v>
      </c>
      <c r="N49" s="33"/>
      <c r="O49" s="34">
        <f t="shared" ref="O49" si="105">O16</f>
        <v>0</v>
      </c>
      <c r="P49" s="33"/>
      <c r="Q49" s="34">
        <f t="shared" ref="Q49:S49" si="106">Q16</f>
        <v>0</v>
      </c>
      <c r="R49" s="33"/>
      <c r="S49" s="34">
        <f t="shared" si="106"/>
        <v>0</v>
      </c>
      <c r="T49" s="33"/>
      <c r="U49" s="34">
        <f t="shared" ref="U49" si="107">U16</f>
        <v>0</v>
      </c>
      <c r="V49" s="33"/>
      <c r="W49" s="34">
        <f t="shared" ref="W49" si="108">W16</f>
        <v>0</v>
      </c>
      <c r="X49" s="33"/>
      <c r="Y49" s="34">
        <f t="shared" ref="Y49" si="109">Y16</f>
        <v>0</v>
      </c>
      <c r="Z49" s="33"/>
      <c r="AA49" s="34">
        <f t="shared" ref="AA49" si="110">AA16</f>
        <v>0</v>
      </c>
      <c r="AC49" s="26">
        <f t="shared" si="11"/>
        <v>0</v>
      </c>
    </row>
    <row r="50" spans="1:29" x14ac:dyDescent="0.15">
      <c r="A50" s="31">
        <v>14</v>
      </c>
      <c r="B50" s="32" t="s">
        <v>31</v>
      </c>
      <c r="C50" s="32">
        <f>VLOOKUP(B50,[1]原始数据表!$A$2:$E$33,5,FALSE)</f>
        <v>14</v>
      </c>
      <c r="D50" s="33"/>
      <c r="E50" s="34">
        <f t="shared" si="1"/>
        <v>0</v>
      </c>
      <c r="F50" s="33"/>
      <c r="G50" s="34">
        <f t="shared" si="1"/>
        <v>0</v>
      </c>
      <c r="H50" s="33"/>
      <c r="I50" s="34">
        <f t="shared" ref="I50" si="111">I17</f>
        <v>0</v>
      </c>
      <c r="J50" s="33"/>
      <c r="K50" s="34">
        <f t="shared" ref="K50" si="112">K17</f>
        <v>0</v>
      </c>
      <c r="L50" s="33"/>
      <c r="M50" s="34">
        <f t="shared" ref="M50" si="113">M17</f>
        <v>0</v>
      </c>
      <c r="N50" s="33"/>
      <c r="O50" s="34">
        <f t="shared" ref="O50" si="114">O17</f>
        <v>0</v>
      </c>
      <c r="P50" s="33"/>
      <c r="Q50" s="34">
        <f t="shared" ref="Q50:S50" si="115">Q17</f>
        <v>0</v>
      </c>
      <c r="R50" s="33"/>
      <c r="S50" s="34">
        <f t="shared" si="115"/>
        <v>0</v>
      </c>
      <c r="T50" s="33"/>
      <c r="U50" s="34">
        <f t="shared" ref="U50" si="116">U17</f>
        <v>0</v>
      </c>
      <c r="V50" s="33"/>
      <c r="W50" s="34">
        <f t="shared" ref="W50" si="117">W17</f>
        <v>0</v>
      </c>
      <c r="X50" s="33"/>
      <c r="Y50" s="34">
        <f t="shared" ref="Y50" si="118">Y17</f>
        <v>0</v>
      </c>
      <c r="Z50" s="33"/>
      <c r="AA50" s="34">
        <f t="shared" ref="AA50" si="119">AA17</f>
        <v>0</v>
      </c>
      <c r="AC50" s="26">
        <f t="shared" si="11"/>
        <v>0</v>
      </c>
    </row>
    <row r="51" spans="1:29" x14ac:dyDescent="0.15">
      <c r="A51" s="31">
        <v>15</v>
      </c>
      <c r="B51" s="32" t="s">
        <v>32</v>
      </c>
      <c r="C51" s="32">
        <f>VLOOKUP(B51,[1]原始数据表!$A$2:$E$33,5,FALSE)</f>
        <v>12</v>
      </c>
      <c r="D51" s="33"/>
      <c r="E51" s="34">
        <f t="shared" si="1"/>
        <v>0</v>
      </c>
      <c r="F51" s="33"/>
      <c r="G51" s="34">
        <f t="shared" si="1"/>
        <v>0</v>
      </c>
      <c r="H51" s="33"/>
      <c r="I51" s="34">
        <f t="shared" ref="I51" si="120">I18</f>
        <v>0</v>
      </c>
      <c r="J51" s="33"/>
      <c r="K51" s="34">
        <f t="shared" ref="K51" si="121">K18</f>
        <v>0</v>
      </c>
      <c r="L51" s="33"/>
      <c r="M51" s="34">
        <f t="shared" ref="M51" si="122">M18</f>
        <v>0</v>
      </c>
      <c r="N51" s="33"/>
      <c r="O51" s="34">
        <f t="shared" ref="O51" si="123">O18</f>
        <v>0</v>
      </c>
      <c r="P51" s="33"/>
      <c r="Q51" s="34">
        <f t="shared" ref="Q51:S51" si="124">Q18</f>
        <v>0</v>
      </c>
      <c r="R51" s="33"/>
      <c r="S51" s="34">
        <f t="shared" si="124"/>
        <v>0</v>
      </c>
      <c r="T51" s="33"/>
      <c r="U51" s="34">
        <f t="shared" ref="U51" si="125">U18</f>
        <v>0</v>
      </c>
      <c r="V51" s="33"/>
      <c r="W51" s="34">
        <f t="shared" ref="W51" si="126">W18</f>
        <v>0</v>
      </c>
      <c r="X51" s="33"/>
      <c r="Y51" s="34">
        <f t="shared" ref="Y51" si="127">Y18</f>
        <v>0</v>
      </c>
      <c r="Z51" s="33"/>
      <c r="AA51" s="34">
        <f t="shared" ref="AA51" si="128">AA18</f>
        <v>0</v>
      </c>
      <c r="AC51" s="26">
        <f t="shared" si="11"/>
        <v>0</v>
      </c>
    </row>
    <row r="52" spans="1:29" x14ac:dyDescent="0.15">
      <c r="A52" s="31">
        <v>16</v>
      </c>
      <c r="B52" s="32" t="s">
        <v>33</v>
      </c>
      <c r="C52" s="32">
        <f>VLOOKUP(B52,[1]原始数据表!$A$2:$E$33,5,FALSE)</f>
        <v>10</v>
      </c>
      <c r="D52" s="33"/>
      <c r="E52" s="34">
        <f t="shared" si="1"/>
        <v>0</v>
      </c>
      <c r="F52" s="33"/>
      <c r="G52" s="34">
        <f t="shared" si="1"/>
        <v>0</v>
      </c>
      <c r="H52" s="33"/>
      <c r="I52" s="34">
        <f t="shared" ref="I52" si="129">I19</f>
        <v>0</v>
      </c>
      <c r="J52" s="33"/>
      <c r="K52" s="34">
        <f t="shared" ref="K52" si="130">K19</f>
        <v>0</v>
      </c>
      <c r="L52" s="33"/>
      <c r="M52" s="34">
        <f t="shared" ref="M52" si="131">M19</f>
        <v>0</v>
      </c>
      <c r="N52" s="33"/>
      <c r="O52" s="34">
        <f t="shared" ref="O52" si="132">O19</f>
        <v>0</v>
      </c>
      <c r="P52" s="33"/>
      <c r="Q52" s="34">
        <f t="shared" ref="Q52:S52" si="133">Q19</f>
        <v>0</v>
      </c>
      <c r="R52" s="33"/>
      <c r="S52" s="34">
        <f t="shared" si="133"/>
        <v>0</v>
      </c>
      <c r="T52" s="33"/>
      <c r="U52" s="34">
        <f t="shared" ref="U52" si="134">U19</f>
        <v>0</v>
      </c>
      <c r="V52" s="33"/>
      <c r="W52" s="34">
        <f t="shared" ref="W52" si="135">W19</f>
        <v>0</v>
      </c>
      <c r="X52" s="33"/>
      <c r="Y52" s="34">
        <f t="shared" ref="Y52" si="136">Y19</f>
        <v>0</v>
      </c>
      <c r="Z52" s="33"/>
      <c r="AA52" s="34">
        <f t="shared" ref="AA52" si="137">AA19</f>
        <v>0</v>
      </c>
      <c r="AC52" s="26">
        <f t="shared" si="11"/>
        <v>0</v>
      </c>
    </row>
    <row r="53" spans="1:29" x14ac:dyDescent="0.15">
      <c r="A53" s="31">
        <v>17</v>
      </c>
      <c r="B53" s="32" t="s">
        <v>34</v>
      </c>
      <c r="C53" s="32">
        <f>VLOOKUP(B53,[1]原始数据表!$A$2:$E$33,5,FALSE)</f>
        <v>10</v>
      </c>
      <c r="D53" s="33"/>
      <c r="E53" s="34">
        <f t="shared" si="1"/>
        <v>0</v>
      </c>
      <c r="F53" s="33"/>
      <c r="G53" s="34">
        <f t="shared" si="1"/>
        <v>0</v>
      </c>
      <c r="H53" s="33"/>
      <c r="I53" s="34">
        <f t="shared" ref="I53" si="138">I20</f>
        <v>0</v>
      </c>
      <c r="J53" s="33"/>
      <c r="K53" s="34">
        <f t="shared" ref="K53" si="139">K20</f>
        <v>0</v>
      </c>
      <c r="L53" s="33"/>
      <c r="M53" s="34">
        <f t="shared" ref="M53" si="140">M20</f>
        <v>0</v>
      </c>
      <c r="N53" s="33"/>
      <c r="O53" s="34">
        <f t="shared" ref="O53" si="141">O20</f>
        <v>0</v>
      </c>
      <c r="P53" s="33"/>
      <c r="Q53" s="34">
        <f t="shared" ref="Q53:S53" si="142">Q20</f>
        <v>0</v>
      </c>
      <c r="R53" s="33"/>
      <c r="S53" s="34">
        <f t="shared" si="142"/>
        <v>0</v>
      </c>
      <c r="T53" s="33"/>
      <c r="U53" s="34">
        <f t="shared" ref="U53" si="143">U20</f>
        <v>0</v>
      </c>
      <c r="V53" s="33"/>
      <c r="W53" s="34">
        <f t="shared" ref="W53" si="144">W20</f>
        <v>0</v>
      </c>
      <c r="X53" s="33"/>
      <c r="Y53" s="34">
        <f t="shared" ref="Y53" si="145">Y20</f>
        <v>0</v>
      </c>
      <c r="Z53" s="33"/>
      <c r="AA53" s="34">
        <f t="shared" ref="AA53" si="146">AA20</f>
        <v>0</v>
      </c>
      <c r="AC53" s="26">
        <f t="shared" si="11"/>
        <v>0</v>
      </c>
    </row>
    <row r="54" spans="1:29" x14ac:dyDescent="0.15">
      <c r="A54" s="31">
        <v>18</v>
      </c>
      <c r="B54" s="32" t="s">
        <v>35</v>
      </c>
      <c r="C54" s="32">
        <f>VLOOKUP(B54,[1]原始数据表!$A$2:$E$33,5,FALSE)</f>
        <v>10</v>
      </c>
      <c r="D54" s="33"/>
      <c r="E54" s="34">
        <f t="shared" si="1"/>
        <v>0</v>
      </c>
      <c r="F54" s="33"/>
      <c r="G54" s="34">
        <f t="shared" si="1"/>
        <v>0</v>
      </c>
      <c r="H54" s="33"/>
      <c r="I54" s="34">
        <f t="shared" ref="I54" si="147">I21</f>
        <v>0</v>
      </c>
      <c r="J54" s="33"/>
      <c r="K54" s="34">
        <f t="shared" ref="K54" si="148">K21</f>
        <v>0</v>
      </c>
      <c r="L54" s="33"/>
      <c r="M54" s="34">
        <f t="shared" ref="M54" si="149">M21</f>
        <v>0</v>
      </c>
      <c r="N54" s="33"/>
      <c r="O54" s="34">
        <f t="shared" ref="O54" si="150">O21</f>
        <v>0</v>
      </c>
      <c r="P54" s="33"/>
      <c r="Q54" s="34">
        <f t="shared" ref="Q54:S54" si="151">Q21</f>
        <v>0</v>
      </c>
      <c r="R54" s="33"/>
      <c r="S54" s="34">
        <f t="shared" si="151"/>
        <v>0</v>
      </c>
      <c r="T54" s="33"/>
      <c r="U54" s="34">
        <f t="shared" ref="U54" si="152">U21</f>
        <v>0</v>
      </c>
      <c r="V54" s="33"/>
      <c r="W54" s="34">
        <f t="shared" ref="W54" si="153">W21</f>
        <v>0</v>
      </c>
      <c r="X54" s="33"/>
      <c r="Y54" s="34">
        <f t="shared" ref="Y54" si="154">Y21</f>
        <v>0</v>
      </c>
      <c r="Z54" s="33"/>
      <c r="AA54" s="34">
        <f t="shared" ref="AA54" si="155">AA21</f>
        <v>0</v>
      </c>
      <c r="AC54" s="26">
        <f t="shared" si="11"/>
        <v>0</v>
      </c>
    </row>
    <row r="55" spans="1:29" x14ac:dyDescent="0.15">
      <c r="A55" s="31">
        <v>19</v>
      </c>
      <c r="B55" s="32" t="s">
        <v>36</v>
      </c>
      <c r="C55" s="32">
        <f>VLOOKUP(B55,[1]原始数据表!$A$2:$E$33,5,FALSE)</f>
        <v>10</v>
      </c>
      <c r="D55" s="33"/>
      <c r="E55" s="34">
        <f t="shared" si="1"/>
        <v>0</v>
      </c>
      <c r="F55" s="33"/>
      <c r="G55" s="34">
        <f t="shared" si="1"/>
        <v>0</v>
      </c>
      <c r="H55" s="33"/>
      <c r="I55" s="34">
        <f t="shared" ref="I55" si="156">I22</f>
        <v>0</v>
      </c>
      <c r="J55" s="33"/>
      <c r="K55" s="34">
        <f t="shared" ref="K55" si="157">K22</f>
        <v>0</v>
      </c>
      <c r="L55" s="33"/>
      <c r="M55" s="34">
        <f t="shared" ref="M55" si="158">M22</f>
        <v>0</v>
      </c>
      <c r="N55" s="33"/>
      <c r="O55" s="34">
        <f t="shared" ref="O55" si="159">O22</f>
        <v>0</v>
      </c>
      <c r="P55" s="33"/>
      <c r="Q55" s="34">
        <f t="shared" ref="Q55:S55" si="160">Q22</f>
        <v>0</v>
      </c>
      <c r="R55" s="33"/>
      <c r="S55" s="34">
        <f t="shared" si="160"/>
        <v>0</v>
      </c>
      <c r="T55" s="33"/>
      <c r="U55" s="34">
        <f t="shared" ref="U55" si="161">U22</f>
        <v>0</v>
      </c>
      <c r="V55" s="33"/>
      <c r="W55" s="34">
        <f t="shared" ref="W55" si="162">W22</f>
        <v>0</v>
      </c>
      <c r="X55" s="33"/>
      <c r="Y55" s="34">
        <f t="shared" ref="Y55" si="163">Y22</f>
        <v>0</v>
      </c>
      <c r="Z55" s="33"/>
      <c r="AA55" s="34">
        <f t="shared" ref="AA55" si="164">AA22</f>
        <v>0</v>
      </c>
      <c r="AC55" s="26">
        <f t="shared" si="11"/>
        <v>0</v>
      </c>
    </row>
    <row r="56" spans="1:29" x14ac:dyDescent="0.15">
      <c r="A56" s="31">
        <v>20</v>
      </c>
      <c r="B56" s="32" t="s">
        <v>37</v>
      </c>
      <c r="C56" s="32">
        <f>VLOOKUP(B56,[1]原始数据表!$A$2:$E$33,5,FALSE)</f>
        <v>10</v>
      </c>
      <c r="D56" s="33"/>
      <c r="E56" s="34">
        <f t="shared" si="1"/>
        <v>0</v>
      </c>
      <c r="F56" s="33"/>
      <c r="G56" s="34">
        <f t="shared" si="1"/>
        <v>0</v>
      </c>
      <c r="H56" s="33"/>
      <c r="I56" s="34">
        <f t="shared" ref="I56" si="165">I23</f>
        <v>0</v>
      </c>
      <c r="J56" s="33"/>
      <c r="K56" s="34">
        <f t="shared" ref="K56" si="166">K23</f>
        <v>0</v>
      </c>
      <c r="L56" s="33"/>
      <c r="M56" s="34">
        <f t="shared" ref="M56" si="167">M23</f>
        <v>0</v>
      </c>
      <c r="N56" s="33"/>
      <c r="O56" s="34">
        <f t="shared" ref="O56" si="168">O23</f>
        <v>0</v>
      </c>
      <c r="P56" s="33"/>
      <c r="Q56" s="34">
        <f t="shared" ref="Q56:S56" si="169">Q23</f>
        <v>0</v>
      </c>
      <c r="R56" s="33"/>
      <c r="S56" s="34">
        <f t="shared" si="169"/>
        <v>0</v>
      </c>
      <c r="T56" s="33"/>
      <c r="U56" s="34">
        <f t="shared" ref="U56" si="170">U23</f>
        <v>0</v>
      </c>
      <c r="V56" s="33"/>
      <c r="W56" s="34">
        <f t="shared" ref="W56" si="171">W23</f>
        <v>0</v>
      </c>
      <c r="X56" s="33"/>
      <c r="Y56" s="34">
        <f t="shared" ref="Y56" si="172">Y23</f>
        <v>0</v>
      </c>
      <c r="Z56" s="33"/>
      <c r="AA56" s="34">
        <f t="shared" ref="AA56" si="173">AA23</f>
        <v>0</v>
      </c>
      <c r="AC56" s="26">
        <f t="shared" si="11"/>
        <v>0</v>
      </c>
    </row>
    <row r="57" spans="1:29" x14ac:dyDescent="0.15">
      <c r="A57" s="31">
        <v>21</v>
      </c>
      <c r="B57" s="32" t="s">
        <v>38</v>
      </c>
      <c r="C57" s="32">
        <f>VLOOKUP(B57,[1]原始数据表!$A$2:$E$33,5,FALSE)</f>
        <v>9</v>
      </c>
      <c r="D57" s="33"/>
      <c r="E57" s="34">
        <f t="shared" si="1"/>
        <v>0</v>
      </c>
      <c r="F57" s="33"/>
      <c r="G57" s="34">
        <f t="shared" si="1"/>
        <v>0</v>
      </c>
      <c r="H57" s="33"/>
      <c r="I57" s="34">
        <f t="shared" ref="I57" si="174">I24</f>
        <v>0</v>
      </c>
      <c r="J57" s="33"/>
      <c r="K57" s="34">
        <f t="shared" ref="K57" si="175">K24</f>
        <v>0</v>
      </c>
      <c r="L57" s="33"/>
      <c r="M57" s="34">
        <f t="shared" ref="M57" si="176">M24</f>
        <v>0</v>
      </c>
      <c r="N57" s="33"/>
      <c r="O57" s="34">
        <f t="shared" ref="O57" si="177">O24</f>
        <v>0</v>
      </c>
      <c r="P57" s="33"/>
      <c r="Q57" s="34">
        <f t="shared" ref="Q57:S57" si="178">Q24</f>
        <v>0</v>
      </c>
      <c r="R57" s="33"/>
      <c r="S57" s="34">
        <f t="shared" si="178"/>
        <v>0</v>
      </c>
      <c r="T57" s="33"/>
      <c r="U57" s="34">
        <f t="shared" ref="U57" si="179">U24</f>
        <v>0</v>
      </c>
      <c r="V57" s="33"/>
      <c r="W57" s="34">
        <f t="shared" ref="W57" si="180">W24</f>
        <v>0</v>
      </c>
      <c r="X57" s="33"/>
      <c r="Y57" s="34">
        <f t="shared" ref="Y57" si="181">Y24</f>
        <v>0</v>
      </c>
      <c r="Z57" s="33"/>
      <c r="AA57" s="34">
        <f t="shared" ref="AA57" si="182">AA24</f>
        <v>0</v>
      </c>
      <c r="AC57" s="26">
        <f t="shared" si="11"/>
        <v>0</v>
      </c>
    </row>
    <row r="58" spans="1:29" x14ac:dyDescent="0.15">
      <c r="A58" s="31">
        <v>22</v>
      </c>
      <c r="B58" s="32" t="s">
        <v>39</v>
      </c>
      <c r="C58" s="32">
        <f>VLOOKUP(B58,[1]原始数据表!$A$2:$E$33,5,FALSE)</f>
        <v>13</v>
      </c>
      <c r="D58" s="33"/>
      <c r="E58" s="34">
        <f t="shared" si="1"/>
        <v>0</v>
      </c>
      <c r="F58" s="33"/>
      <c r="G58" s="34">
        <f t="shared" si="1"/>
        <v>0</v>
      </c>
      <c r="H58" s="33"/>
      <c r="I58" s="34">
        <f t="shared" ref="I58" si="183">I25</f>
        <v>0</v>
      </c>
      <c r="J58" s="33"/>
      <c r="K58" s="34">
        <f t="shared" ref="K58" si="184">K25</f>
        <v>0</v>
      </c>
      <c r="L58" s="33"/>
      <c r="M58" s="34">
        <f t="shared" ref="M58" si="185">M25</f>
        <v>0</v>
      </c>
      <c r="N58" s="33"/>
      <c r="O58" s="34">
        <f t="shared" ref="O58" si="186">O25</f>
        <v>0</v>
      </c>
      <c r="P58" s="33"/>
      <c r="Q58" s="34">
        <f t="shared" ref="Q58:S58" si="187">Q25</f>
        <v>0</v>
      </c>
      <c r="R58" s="33"/>
      <c r="S58" s="34">
        <f t="shared" si="187"/>
        <v>0</v>
      </c>
      <c r="T58" s="33"/>
      <c r="U58" s="34">
        <f t="shared" ref="U58" si="188">U25</f>
        <v>0</v>
      </c>
      <c r="V58" s="33"/>
      <c r="W58" s="34">
        <f t="shared" ref="W58" si="189">W25</f>
        <v>0</v>
      </c>
      <c r="X58" s="33"/>
      <c r="Y58" s="34">
        <f t="shared" ref="Y58" si="190">Y25</f>
        <v>0</v>
      </c>
      <c r="Z58" s="33"/>
      <c r="AA58" s="34">
        <f t="shared" ref="AA58" si="191">AA25</f>
        <v>0</v>
      </c>
      <c r="AC58" s="26">
        <f t="shared" si="11"/>
        <v>0</v>
      </c>
    </row>
    <row r="59" spans="1:29" x14ac:dyDescent="0.15">
      <c r="A59" s="31">
        <v>23</v>
      </c>
      <c r="B59" s="32" t="s">
        <v>40</v>
      </c>
      <c r="C59" s="32">
        <f>VLOOKUP(B59,[1]原始数据表!$A$2:$E$33,5,FALSE)</f>
        <v>8</v>
      </c>
      <c r="D59" s="33"/>
      <c r="E59" s="34">
        <f t="shared" si="1"/>
        <v>0</v>
      </c>
      <c r="F59" s="33"/>
      <c r="G59" s="34">
        <f t="shared" si="1"/>
        <v>0</v>
      </c>
      <c r="H59" s="33"/>
      <c r="I59" s="34">
        <f t="shared" ref="I59" si="192">I26</f>
        <v>0</v>
      </c>
      <c r="J59" s="33"/>
      <c r="K59" s="34">
        <f t="shared" ref="K59" si="193">K26</f>
        <v>0</v>
      </c>
      <c r="L59" s="33"/>
      <c r="M59" s="34">
        <f t="shared" ref="M59" si="194">M26</f>
        <v>0</v>
      </c>
      <c r="N59" s="33"/>
      <c r="O59" s="34">
        <f t="shared" ref="O59" si="195">O26</f>
        <v>0</v>
      </c>
      <c r="P59" s="33"/>
      <c r="Q59" s="34">
        <f t="shared" ref="Q59:S59" si="196">Q26</f>
        <v>0</v>
      </c>
      <c r="R59" s="33"/>
      <c r="S59" s="34">
        <f t="shared" si="196"/>
        <v>0</v>
      </c>
      <c r="T59" s="33"/>
      <c r="U59" s="34">
        <f t="shared" ref="U59" si="197">U26</f>
        <v>0</v>
      </c>
      <c r="V59" s="33"/>
      <c r="W59" s="34">
        <f t="shared" ref="W59" si="198">W26</f>
        <v>0</v>
      </c>
      <c r="X59" s="33"/>
      <c r="Y59" s="34">
        <f t="shared" ref="Y59" si="199">Y26</f>
        <v>0</v>
      </c>
      <c r="Z59" s="33"/>
      <c r="AA59" s="34">
        <f t="shared" ref="AA59" si="200">AA26</f>
        <v>0</v>
      </c>
      <c r="AC59" s="26">
        <f t="shared" si="11"/>
        <v>0</v>
      </c>
    </row>
    <row r="60" spans="1:29" x14ac:dyDescent="0.15">
      <c r="A60" s="31">
        <v>24</v>
      </c>
      <c r="B60" s="32" t="s">
        <v>41</v>
      </c>
      <c r="C60" s="32">
        <f>VLOOKUP(B60,[1]原始数据表!$A$2:$E$33,5,FALSE)</f>
        <v>6</v>
      </c>
      <c r="D60" s="33"/>
      <c r="E60" s="34">
        <f t="shared" si="1"/>
        <v>0</v>
      </c>
      <c r="F60" s="33"/>
      <c r="G60" s="34">
        <f t="shared" si="1"/>
        <v>0</v>
      </c>
      <c r="H60" s="33"/>
      <c r="I60" s="34">
        <f t="shared" ref="I60" si="201">I27</f>
        <v>0</v>
      </c>
      <c r="J60" s="33"/>
      <c r="K60" s="34">
        <f t="shared" ref="K60" si="202">K27</f>
        <v>0</v>
      </c>
      <c r="L60" s="33"/>
      <c r="M60" s="34">
        <f t="shared" ref="M60" si="203">M27</f>
        <v>0</v>
      </c>
      <c r="N60" s="33"/>
      <c r="O60" s="34">
        <f t="shared" ref="O60" si="204">O27</f>
        <v>0</v>
      </c>
      <c r="P60" s="33"/>
      <c r="Q60" s="34">
        <f t="shared" ref="Q60:S60" si="205">Q27</f>
        <v>0</v>
      </c>
      <c r="R60" s="33"/>
      <c r="S60" s="34">
        <f t="shared" si="205"/>
        <v>0</v>
      </c>
      <c r="T60" s="33"/>
      <c r="U60" s="34">
        <f t="shared" ref="U60" si="206">U27</f>
        <v>0</v>
      </c>
      <c r="V60" s="33"/>
      <c r="W60" s="34">
        <f t="shared" ref="W60" si="207">W27</f>
        <v>0</v>
      </c>
      <c r="X60" s="33"/>
      <c r="Y60" s="34">
        <f t="shared" ref="Y60" si="208">Y27</f>
        <v>0</v>
      </c>
      <c r="Z60" s="33"/>
      <c r="AA60" s="34">
        <f t="shared" ref="AA60" si="209">AA27</f>
        <v>0</v>
      </c>
      <c r="AC60" s="26">
        <f t="shared" si="11"/>
        <v>0</v>
      </c>
    </row>
    <row r="61" spans="1:29" x14ac:dyDescent="0.15">
      <c r="A61" s="31">
        <v>25</v>
      </c>
      <c r="B61" s="32" t="s">
        <v>42</v>
      </c>
      <c r="C61" s="32">
        <f>VLOOKUP(B61,[1]原始数据表!$A$2:$E$33,5,FALSE)</f>
        <v>3</v>
      </c>
      <c r="D61" s="33"/>
      <c r="E61" s="34">
        <f t="shared" si="1"/>
        <v>0</v>
      </c>
      <c r="F61" s="33"/>
      <c r="G61" s="34">
        <f t="shared" si="1"/>
        <v>0</v>
      </c>
      <c r="H61" s="33"/>
      <c r="I61" s="34">
        <f t="shared" ref="I61" si="210">I28</f>
        <v>0</v>
      </c>
      <c r="J61" s="33"/>
      <c r="K61" s="34">
        <f t="shared" ref="K61" si="211">K28</f>
        <v>0</v>
      </c>
      <c r="L61" s="33"/>
      <c r="M61" s="34">
        <f t="shared" ref="M61" si="212">M28</f>
        <v>0</v>
      </c>
      <c r="N61" s="33"/>
      <c r="O61" s="34">
        <f t="shared" ref="O61" si="213">O28</f>
        <v>0</v>
      </c>
      <c r="P61" s="33"/>
      <c r="Q61" s="34">
        <f t="shared" ref="Q61:S61" si="214">Q28</f>
        <v>0</v>
      </c>
      <c r="R61" s="33"/>
      <c r="S61" s="34">
        <f t="shared" si="214"/>
        <v>0</v>
      </c>
      <c r="T61" s="33"/>
      <c r="U61" s="34">
        <f t="shared" ref="U61" si="215">U28</f>
        <v>0</v>
      </c>
      <c r="V61" s="33"/>
      <c r="W61" s="34">
        <f t="shared" ref="W61" si="216">W28</f>
        <v>0</v>
      </c>
      <c r="X61" s="33"/>
      <c r="Y61" s="34">
        <f t="shared" ref="Y61" si="217">Y28</f>
        <v>0</v>
      </c>
      <c r="Z61" s="33"/>
      <c r="AA61" s="34">
        <f t="shared" ref="AA61" si="218">AA28</f>
        <v>0</v>
      </c>
      <c r="AC61" s="26">
        <f t="shared" si="11"/>
        <v>0</v>
      </c>
    </row>
    <row r="62" spans="1:29" x14ac:dyDescent="0.15">
      <c r="A62" s="31">
        <v>26</v>
      </c>
      <c r="B62" s="32" t="s">
        <v>43</v>
      </c>
      <c r="C62" s="32">
        <f>VLOOKUP(B62,[1]原始数据表!$A$2:$E$33,5,FALSE)</f>
        <v>3</v>
      </c>
      <c r="D62" s="33"/>
      <c r="E62" s="34">
        <f t="shared" si="1"/>
        <v>0</v>
      </c>
      <c r="F62" s="33"/>
      <c r="G62" s="34">
        <f t="shared" si="1"/>
        <v>0</v>
      </c>
      <c r="H62" s="33"/>
      <c r="I62" s="34">
        <f t="shared" ref="I62" si="219">I29</f>
        <v>0</v>
      </c>
      <c r="J62" s="33"/>
      <c r="K62" s="34">
        <f t="shared" ref="K62" si="220">K29</f>
        <v>0</v>
      </c>
      <c r="L62" s="33"/>
      <c r="M62" s="34">
        <f t="shared" ref="M62" si="221">M29</f>
        <v>0</v>
      </c>
      <c r="N62" s="33"/>
      <c r="O62" s="34">
        <f t="shared" ref="O62" si="222">O29</f>
        <v>0</v>
      </c>
      <c r="P62" s="33"/>
      <c r="Q62" s="34">
        <f t="shared" ref="Q62:S62" si="223">Q29</f>
        <v>0</v>
      </c>
      <c r="R62" s="33"/>
      <c r="S62" s="34">
        <f t="shared" si="223"/>
        <v>0</v>
      </c>
      <c r="T62" s="33"/>
      <c r="U62" s="34">
        <f t="shared" ref="U62" si="224">U29</f>
        <v>0</v>
      </c>
      <c r="V62" s="33"/>
      <c r="W62" s="34">
        <f t="shared" ref="W62" si="225">W29</f>
        <v>0</v>
      </c>
      <c r="X62" s="33"/>
      <c r="Y62" s="34">
        <f t="shared" ref="Y62" si="226">Y29</f>
        <v>0</v>
      </c>
      <c r="Z62" s="33"/>
      <c r="AA62" s="34">
        <f t="shared" ref="AA62" si="227">AA29</f>
        <v>0</v>
      </c>
      <c r="AC62" s="26">
        <f t="shared" si="11"/>
        <v>0</v>
      </c>
    </row>
    <row r="63" spans="1:29" x14ac:dyDescent="0.15">
      <c r="A63" s="31">
        <v>27</v>
      </c>
      <c r="B63" s="32" t="s">
        <v>44</v>
      </c>
      <c r="C63" s="32">
        <f>VLOOKUP(B63,[1]原始数据表!$A$2:$E$33,5,FALSE)</f>
        <v>1</v>
      </c>
      <c r="D63" s="33"/>
      <c r="E63" s="34">
        <f t="shared" si="1"/>
        <v>0</v>
      </c>
      <c r="F63" s="33"/>
      <c r="G63" s="34">
        <f t="shared" si="1"/>
        <v>0</v>
      </c>
      <c r="H63" s="33"/>
      <c r="I63" s="34">
        <f t="shared" ref="I63" si="228">I30</f>
        <v>0</v>
      </c>
      <c r="J63" s="33"/>
      <c r="K63" s="34">
        <f t="shared" ref="K63" si="229">K30</f>
        <v>0</v>
      </c>
      <c r="L63" s="33"/>
      <c r="M63" s="34">
        <f t="shared" ref="M63" si="230">M30</f>
        <v>0</v>
      </c>
      <c r="N63" s="33"/>
      <c r="O63" s="34">
        <f t="shared" ref="O63" si="231">O30</f>
        <v>0</v>
      </c>
      <c r="P63" s="33"/>
      <c r="Q63" s="34">
        <f t="shared" ref="Q63:S63" si="232">Q30</f>
        <v>0</v>
      </c>
      <c r="R63" s="33"/>
      <c r="S63" s="34">
        <f t="shared" si="232"/>
        <v>0</v>
      </c>
      <c r="T63" s="33"/>
      <c r="U63" s="34">
        <f t="shared" ref="U63" si="233">U30</f>
        <v>0</v>
      </c>
      <c r="V63" s="33"/>
      <c r="W63" s="34">
        <f t="shared" ref="W63" si="234">W30</f>
        <v>0</v>
      </c>
      <c r="X63" s="33"/>
      <c r="Y63" s="34">
        <f t="shared" ref="Y63" si="235">Y30</f>
        <v>0</v>
      </c>
      <c r="Z63" s="33"/>
      <c r="AA63" s="34">
        <f t="shared" ref="AA63" si="236">AA30</f>
        <v>0</v>
      </c>
      <c r="AC63" s="26">
        <f t="shared" si="11"/>
        <v>0</v>
      </c>
    </row>
    <row r="64" spans="1:29" x14ac:dyDescent="0.15">
      <c r="A64" s="31">
        <v>28</v>
      </c>
      <c r="B64" s="32" t="s">
        <v>45</v>
      </c>
      <c r="C64" s="32">
        <v>1</v>
      </c>
      <c r="D64" s="33"/>
      <c r="E64" s="34">
        <f t="shared" si="1"/>
        <v>0</v>
      </c>
      <c r="F64" s="33"/>
      <c r="G64" s="34">
        <f t="shared" si="1"/>
        <v>0</v>
      </c>
      <c r="H64" s="33"/>
      <c r="I64" s="34">
        <f t="shared" ref="I64" si="237">I31</f>
        <v>0</v>
      </c>
      <c r="J64" s="33"/>
      <c r="K64" s="34">
        <f t="shared" ref="K64" si="238">K31</f>
        <v>0</v>
      </c>
      <c r="L64" s="33"/>
      <c r="M64" s="34">
        <f t="shared" ref="M64" si="239">M31</f>
        <v>0</v>
      </c>
      <c r="N64" s="33"/>
      <c r="O64" s="34">
        <f t="shared" ref="O64" si="240">O31</f>
        <v>0</v>
      </c>
      <c r="P64" s="33"/>
      <c r="Q64" s="34">
        <f t="shared" ref="Q64:S64" si="241">Q31</f>
        <v>0</v>
      </c>
      <c r="R64" s="33"/>
      <c r="S64" s="34">
        <f t="shared" si="241"/>
        <v>0</v>
      </c>
      <c r="T64" s="33"/>
      <c r="U64" s="34">
        <f t="shared" ref="U64" si="242">U31</f>
        <v>0</v>
      </c>
      <c r="V64" s="33"/>
      <c r="W64" s="34">
        <f t="shared" ref="W64" si="243">W31</f>
        <v>0</v>
      </c>
      <c r="X64" s="33"/>
      <c r="Y64" s="34">
        <f t="shared" ref="Y64" si="244">Y31</f>
        <v>0</v>
      </c>
      <c r="Z64" s="33"/>
      <c r="AA64" s="34">
        <f t="shared" ref="AA64" si="245">AA31</f>
        <v>0</v>
      </c>
      <c r="AC64" s="26">
        <f t="shared" si="11"/>
        <v>0</v>
      </c>
    </row>
    <row r="65" spans="1:29" x14ac:dyDescent="0.15">
      <c r="A65" s="31">
        <v>29</v>
      </c>
      <c r="B65" s="32" t="s">
        <v>46</v>
      </c>
      <c r="C65" s="32">
        <v>1</v>
      </c>
      <c r="D65" s="33"/>
      <c r="E65" s="34">
        <f t="shared" si="1"/>
        <v>0</v>
      </c>
      <c r="F65" s="33"/>
      <c r="G65" s="34">
        <f t="shared" si="1"/>
        <v>0</v>
      </c>
      <c r="H65" s="33"/>
      <c r="I65" s="34">
        <f t="shared" ref="I65" si="246">I32</f>
        <v>0</v>
      </c>
      <c r="J65" s="33"/>
      <c r="K65" s="34">
        <f t="shared" ref="K65" si="247">K32</f>
        <v>0</v>
      </c>
      <c r="L65" s="33"/>
      <c r="M65" s="34">
        <f t="shared" ref="M65" si="248">M32</f>
        <v>0</v>
      </c>
      <c r="N65" s="33"/>
      <c r="O65" s="34">
        <f t="shared" ref="O65" si="249">O32</f>
        <v>0</v>
      </c>
      <c r="P65" s="33"/>
      <c r="Q65" s="34">
        <f t="shared" ref="Q65:S65" si="250">Q32</f>
        <v>0</v>
      </c>
      <c r="R65" s="33"/>
      <c r="S65" s="34">
        <f t="shared" si="250"/>
        <v>0</v>
      </c>
      <c r="T65" s="33"/>
      <c r="U65" s="34">
        <f t="shared" ref="U65" si="251">U32</f>
        <v>0</v>
      </c>
      <c r="V65" s="33"/>
      <c r="W65" s="34">
        <f t="shared" ref="W65" si="252">W32</f>
        <v>0</v>
      </c>
      <c r="X65" s="33"/>
      <c r="Y65" s="34">
        <f t="shared" ref="Y65" si="253">Y32</f>
        <v>0</v>
      </c>
      <c r="Z65" s="33"/>
      <c r="AA65" s="34">
        <f t="shared" ref="AA65" si="254">AA32</f>
        <v>0</v>
      </c>
      <c r="AC65" s="26">
        <f t="shared" si="11"/>
        <v>0</v>
      </c>
    </row>
    <row r="66" spans="1:29" x14ac:dyDescent="0.15">
      <c r="A66" s="31">
        <v>30</v>
      </c>
      <c r="B66" s="32" t="s">
        <v>47</v>
      </c>
      <c r="C66" s="32">
        <f>VLOOKUP(B66,[1]原始数据表!$A$2:$E$33,5,FALSE)</f>
        <v>1</v>
      </c>
      <c r="D66" s="33"/>
      <c r="E66" s="34">
        <f t="shared" si="1"/>
        <v>0</v>
      </c>
      <c r="F66" s="33"/>
      <c r="G66" s="34">
        <f t="shared" si="1"/>
        <v>0</v>
      </c>
      <c r="H66" s="33"/>
      <c r="I66" s="34">
        <f t="shared" ref="I66" si="255">I33</f>
        <v>0</v>
      </c>
      <c r="J66" s="33"/>
      <c r="K66" s="34">
        <f t="shared" ref="K66" si="256">K33</f>
        <v>0</v>
      </c>
      <c r="L66" s="33"/>
      <c r="M66" s="34">
        <f t="shared" ref="M66" si="257">M33</f>
        <v>0</v>
      </c>
      <c r="N66" s="33"/>
      <c r="O66" s="34">
        <f t="shared" ref="O66" si="258">O33</f>
        <v>0</v>
      </c>
      <c r="P66" s="33"/>
      <c r="Q66" s="34">
        <f t="shared" ref="Q66:S66" si="259">Q33</f>
        <v>0</v>
      </c>
      <c r="R66" s="33"/>
      <c r="S66" s="34">
        <f t="shared" si="259"/>
        <v>0</v>
      </c>
      <c r="T66" s="33"/>
      <c r="U66" s="34">
        <f t="shared" ref="U66" si="260">U33</f>
        <v>0</v>
      </c>
      <c r="V66" s="33"/>
      <c r="W66" s="34">
        <f t="shared" ref="W66" si="261">W33</f>
        <v>0</v>
      </c>
      <c r="X66" s="33"/>
      <c r="Y66" s="34">
        <f t="shared" ref="Y66" si="262">Y33</f>
        <v>0</v>
      </c>
      <c r="Z66" s="33"/>
      <c r="AA66" s="34">
        <f t="shared" ref="AA66" si="263">AA33</f>
        <v>0</v>
      </c>
      <c r="AC66" s="26">
        <f t="shared" si="11"/>
        <v>0</v>
      </c>
    </row>
  </sheetData>
  <mergeCells count="3">
    <mergeCell ref="A1:A3"/>
    <mergeCell ref="B1:C1"/>
    <mergeCell ref="B2:C2"/>
  </mergeCells>
  <phoneticPr fontId="3" type="noConversion"/>
  <conditionalFormatting sqref="D4:Z35">
    <cfRule type="cellIs" dxfId="9" priority="3" operator="equal">
      <formula>1</formula>
    </cfRule>
    <cfRule type="cellIs" dxfId="8" priority="4" operator="greaterThan">
      <formula>1</formula>
    </cfRule>
  </conditionalFormatting>
  <conditionalFormatting sqref="AA34">
    <cfRule type="cellIs" dxfId="7" priority="1" operator="equal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53" workbookViewId="0">
      <selection activeCell="O1" sqref="O1"/>
    </sheetView>
  </sheetViews>
  <sheetFormatPr defaultRowHeight="13.5" x14ac:dyDescent="0.15"/>
  <sheetData>
    <row r="1" spans="1:15" ht="28.5" x14ac:dyDescent="0.15">
      <c r="A1" s="38" t="s">
        <v>0</v>
      </c>
      <c r="B1" s="39" t="s">
        <v>1</v>
      </c>
      <c r="C1" s="39"/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" x14ac:dyDescent="0.2">
      <c r="A2" s="38"/>
      <c r="B2" s="40" t="s">
        <v>14</v>
      </c>
      <c r="C2" s="40"/>
      <c r="D2" s="3">
        <v>32</v>
      </c>
      <c r="E2" s="4">
        <v>25</v>
      </c>
      <c r="F2" s="5">
        <v>13</v>
      </c>
      <c r="G2" s="4">
        <v>27</v>
      </c>
      <c r="H2" s="4">
        <v>22</v>
      </c>
      <c r="I2" s="4">
        <v>30</v>
      </c>
      <c r="J2" s="4">
        <v>22</v>
      </c>
      <c r="K2" s="4">
        <v>15</v>
      </c>
      <c r="L2" s="4">
        <v>25</v>
      </c>
      <c r="M2" s="4">
        <v>36</v>
      </c>
      <c r="N2" s="4">
        <v>35</v>
      </c>
      <c r="O2" s="4">
        <v>15</v>
      </c>
    </row>
    <row r="3" spans="1:15" ht="14.25" x14ac:dyDescent="0.2">
      <c r="A3" s="38"/>
      <c r="B3" s="23" t="s">
        <v>15</v>
      </c>
      <c r="C3" s="7" t="s">
        <v>16</v>
      </c>
      <c r="D3" s="8" t="s">
        <v>17</v>
      </c>
      <c r="E3" s="8" t="s">
        <v>17</v>
      </c>
      <c r="F3" s="8" t="s">
        <v>17</v>
      </c>
      <c r="G3" s="8" t="s">
        <v>17</v>
      </c>
      <c r="H3" s="8" t="s">
        <v>17</v>
      </c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  <c r="N3" s="8" t="s">
        <v>17</v>
      </c>
      <c r="O3" s="8" t="s">
        <v>17</v>
      </c>
    </row>
    <row r="4" spans="1:15" x14ac:dyDescent="0.15">
      <c r="A4" s="9">
        <v>1</v>
      </c>
      <c r="B4" s="10" t="s">
        <v>18</v>
      </c>
      <c r="C4" s="10">
        <f>VLOOKUP(B4,[1]原始数据表!$A$2:$E$33,5,FALSE)</f>
        <v>61</v>
      </c>
      <c r="D4" s="11">
        <f>IFERROR(VLOOKUP($B4,[2]北京!$A$3:$C$14,2,FALSE),0)</f>
        <v>0</v>
      </c>
      <c r="E4" s="11">
        <f>IFERROR(VLOOKUP($B4,[2]天津!$A$3:$C$14,2,FALSE),0)</f>
        <v>0</v>
      </c>
      <c r="F4" s="22">
        <f>IFERROR(VLOOKUP($B4,[2]辽宁!$A$3:$C$14,2,FALSE),0)</f>
        <v>6.9449498873165871E-2</v>
      </c>
      <c r="G4" s="22">
        <f>IFERROR(VLOOKUP($B4,[2]江苏!$A$3:$C$14,2,FALSE),0)</f>
        <v>5.1027816418712894E-2</v>
      </c>
      <c r="H4" s="11">
        <f>IFERROR(VLOOKUP($B4,[2]上海!$A$3:$C$14,2,FALSE),0)</f>
        <v>0</v>
      </c>
      <c r="I4" s="22">
        <f>IFERROR(VLOOKUP($B4,[2]浙江!$A$3:$C$14,2,FALSE),0)</f>
        <v>7.1580348382336859E-2</v>
      </c>
      <c r="J4" s="22">
        <f>IFERROR(VLOOKUP($B4,[2]湖北陕西!$A$3:$C$14,2,FALSE),0)</f>
        <v>4.4078585160138711E-2</v>
      </c>
      <c r="K4" s="22">
        <f>IFERROR(VLOOKUP($B4,[2]四川!$A$3:$C$14,2,FALSE),0)</f>
        <v>5.4007349948685189E-2</v>
      </c>
      <c r="L4" s="22">
        <f>IFERROR(VLOOKUP($B4,[2]福建!$A$3:$C$14,2,FALSE),0)</f>
        <v>4.0271448513421036E-2</v>
      </c>
      <c r="M4" s="12">
        <f>IFERROR(VLOOKUP($B4,[2]广州!$A$3:$C$14,2,FALSE),0)</f>
        <v>4.1543121118088035E-2</v>
      </c>
      <c r="N4" s="22">
        <f>IFERROR(VLOOKUP($B4,[2]深圳!$A$3:$C$14,2,FALSE),0)</f>
        <v>6.1778961899956721E-2</v>
      </c>
      <c r="O4" s="12">
        <f>IFERROR(VLOOKUP($B4,[2]广贵!$A$3:$C$14,2,FALSE),0)</f>
        <v>4.343985594078769E-2</v>
      </c>
    </row>
    <row r="5" spans="1:15" x14ac:dyDescent="0.15">
      <c r="A5" s="13">
        <v>2</v>
      </c>
      <c r="B5" s="14" t="s">
        <v>19</v>
      </c>
      <c r="C5" s="14">
        <f>VLOOKUP(B5,[1]原始数据表!$A$2:$E$33,5,FALSE)</f>
        <v>46</v>
      </c>
      <c r="D5" s="15">
        <f>IFERROR(VLOOKUP($B5,[2]北京!$A$3:$C$14,2,FALSE),0)</f>
        <v>0</v>
      </c>
      <c r="E5" s="15">
        <f>IFERROR(VLOOKUP($B5,[2]天津!$A$3:$C$14,2,FALSE),0)</f>
        <v>0</v>
      </c>
      <c r="F5" s="15">
        <f>IFERROR(VLOOKUP($B5,[2]辽宁!$A$3:$C$14,2,FALSE),0)</f>
        <v>0</v>
      </c>
      <c r="G5" s="15">
        <f>IFERROR(VLOOKUP($B5,[2]江苏!$A$3:$C$14,2,FALSE),0)</f>
        <v>0</v>
      </c>
      <c r="H5" s="16">
        <f>IFERROR(VLOOKUP($B5,[2]上海!$A$3:$C$14,2,FALSE),0)</f>
        <v>3.1799080894149366E-2</v>
      </c>
      <c r="I5" s="16">
        <f>IFERROR(VLOOKUP($B5,[2]浙江!$A$3:$C$14,2,FALSE),0)</f>
        <v>2.5358978135713708E-2</v>
      </c>
      <c r="J5" s="16">
        <f>IFERROR(VLOOKUP($B5,[2]湖北陕西!$A$3:$C$14,2,FALSE),0)</f>
        <v>1.5245272596892647E-2</v>
      </c>
      <c r="K5" s="15">
        <f>IFERROR(VLOOKUP($B5,[2]四川!$A$3:$C$14,2,FALSE),0)</f>
        <v>0</v>
      </c>
      <c r="L5" s="21">
        <f>IFERROR(VLOOKUP($B5,[2]福建!$A$3:$C$14,2,FALSE),0)</f>
        <v>3.0155238972606822E-2</v>
      </c>
      <c r="M5" s="21">
        <f>IFERROR(VLOOKUP($B5,[2]广州!$A$3:$C$14,2,FALSE),0)</f>
        <v>5.965079213117034E-2</v>
      </c>
      <c r="N5" s="21">
        <f>IFERROR(VLOOKUP($B5,[2]深圳!$A$3:$C$14,2,FALSE),0)</f>
        <v>7.0299370043056669E-2</v>
      </c>
      <c r="O5" s="21">
        <f>IFERROR(VLOOKUP($B5,[2]广贵!$A$3:$C$14,2,FALSE),0)</f>
        <v>5.23108270864465E-2</v>
      </c>
    </row>
    <row r="6" spans="1:15" x14ac:dyDescent="0.15">
      <c r="A6" s="13">
        <v>3</v>
      </c>
      <c r="B6" s="14" t="s">
        <v>20</v>
      </c>
      <c r="C6" s="14">
        <f>VLOOKUP(B6,[1]原始数据表!$A$2:$E$33,5,FALSE)</f>
        <v>34</v>
      </c>
      <c r="D6" s="15">
        <f>IFERROR(VLOOKUP($B6,[2]北京!$A$3:$C$14,2,FALSE),0)</f>
        <v>0</v>
      </c>
      <c r="E6" s="15">
        <f>IFERROR(VLOOKUP($B6,[2]天津!$A$3:$C$14,2,FALSE),0)</f>
        <v>0</v>
      </c>
      <c r="F6" s="15">
        <f>IFERROR(VLOOKUP($B6,[2]辽宁!$A$3:$C$14,2,FALSE),0)</f>
        <v>0</v>
      </c>
      <c r="G6" s="21">
        <f>IFERROR(VLOOKUP($B6,[2]江苏!$A$3:$C$14,2,FALSE),0)</f>
        <v>5.7098428701017868E-2</v>
      </c>
      <c r="H6" s="21">
        <f>IFERROR(VLOOKUP($B6,[2]上海!$A$3:$C$14,2,FALSE),0)</f>
        <v>7.8481475429948683E-2</v>
      </c>
      <c r="I6" s="21">
        <f>IFERROR(VLOOKUP($B6,[2]浙江!$A$3:$C$14,2,FALSE),0)</f>
        <v>6.368227759115902E-2</v>
      </c>
      <c r="J6" s="15">
        <f>IFERROR(VLOOKUP($B6,[2]湖北陕西!$A$3:$C$14,2,FALSE),0)</f>
        <v>0</v>
      </c>
      <c r="K6" s="16">
        <f>IFERROR(VLOOKUP($B6,[2]四川!$A$3:$C$14,2,FALSE),0)</f>
        <v>2.687898128007114E-2</v>
      </c>
      <c r="L6" s="15">
        <f>IFERROR(VLOOKUP($B6,[2]福建!$A$3:$C$14,2,FALSE),0)</f>
        <v>0</v>
      </c>
      <c r="M6" s="15">
        <f>IFERROR(VLOOKUP($B6,[2]广州!$A$3:$C$14,2,FALSE),0)</f>
        <v>0</v>
      </c>
      <c r="N6" s="15">
        <f>IFERROR(VLOOKUP($B6,[2]深圳!$A$3:$C$14,2,FALSE),0)</f>
        <v>0</v>
      </c>
      <c r="O6" s="16">
        <f>IFERROR(VLOOKUP($B6,[2]广贵!$A$3:$C$14,2,FALSE),0)</f>
        <v>3.5302393834470563E-2</v>
      </c>
    </row>
    <row r="7" spans="1:15" x14ac:dyDescent="0.15">
      <c r="A7" s="13">
        <v>4</v>
      </c>
      <c r="B7" s="14" t="s">
        <v>21</v>
      </c>
      <c r="C7" s="14">
        <f>VLOOKUP(B7,[1]原始数据表!$A$2:$E$33,5,FALSE)</f>
        <v>26</v>
      </c>
      <c r="D7" s="15">
        <f>IFERROR(VLOOKUP($B7,[2]北京!$A$3:$C$14,2,FALSE),0)</f>
        <v>0</v>
      </c>
      <c r="E7" s="15">
        <f>IFERROR(VLOOKUP($B7,[2]天津!$A$3:$C$14,2,FALSE),0)</f>
        <v>0</v>
      </c>
      <c r="F7" s="15">
        <f>IFERROR(VLOOKUP($B7,[2]辽宁!$A$3:$C$14,2,FALSE),0)</f>
        <v>0</v>
      </c>
      <c r="G7" s="15">
        <f>IFERROR(VLOOKUP($B7,[2]江苏!$A$3:$C$14,2,FALSE),0)</f>
        <v>0</v>
      </c>
      <c r="H7" s="15">
        <f>IFERROR(VLOOKUP($B7,[2]上海!$A$3:$C$14,2,FALSE),0)</f>
        <v>0</v>
      </c>
      <c r="I7" s="15">
        <f>IFERROR(VLOOKUP($B7,[2]浙江!$A$3:$C$14,2,FALSE),0)</f>
        <v>0</v>
      </c>
      <c r="J7" s="15">
        <f>IFERROR(VLOOKUP($B7,[2]湖北陕西!$A$3:$C$14,2,FALSE),0)</f>
        <v>0</v>
      </c>
      <c r="K7" s="15">
        <f>IFERROR(VLOOKUP($B7,[2]四川!$A$3:$C$14,2,FALSE),0)</f>
        <v>0</v>
      </c>
      <c r="L7" s="15">
        <f>IFERROR(VLOOKUP($B7,[2]福建!$A$3:$C$14,2,FALSE),0)</f>
        <v>0</v>
      </c>
      <c r="M7" s="21">
        <f>IFERROR(VLOOKUP($B7,[2]广州!$A$3:$C$14,2,FALSE),0)</f>
        <v>1.2244469079981076E-2</v>
      </c>
      <c r="N7" s="21">
        <f>IFERROR(VLOOKUP($B7,[2]深圳!$A$3:$C$14,2,FALSE),0)</f>
        <v>2.3429879394449789E-2</v>
      </c>
      <c r="O7" s="16">
        <f>IFERROR(VLOOKUP($B7,[2]广贵!$A$3:$C$14,2,FALSE),0)</f>
        <v>1.419918436565544E-2</v>
      </c>
    </row>
    <row r="8" spans="1:15" x14ac:dyDescent="0.15">
      <c r="A8" s="13">
        <v>5</v>
      </c>
      <c r="B8" s="14" t="s">
        <v>22</v>
      </c>
      <c r="C8" s="14">
        <f>VLOOKUP(B8,[1]原始数据表!$A$2:$E$33,5,FALSE)</f>
        <v>20</v>
      </c>
      <c r="D8" s="21">
        <f>IFERROR(VLOOKUP($B8,[2]北京!$A$3:$C$14,2,FALSE),0)</f>
        <v>0.13431788735063574</v>
      </c>
      <c r="E8" s="21">
        <f>IFERROR(VLOOKUP($B8,[2]天津!$A$3:$C$14,2,FALSE),0)</f>
        <v>0.10591959566359432</v>
      </c>
      <c r="F8" s="16">
        <f>IFERROR(VLOOKUP($B8,[2]辽宁!$A$3:$C$14,2,FALSE),0)</f>
        <v>9.8219336212957642E-2</v>
      </c>
      <c r="G8" s="16">
        <f>IFERROR(VLOOKUP($B8,[2]江苏!$A$3:$C$14,2,FALSE),0)</f>
        <v>9.842109154212543E-2</v>
      </c>
      <c r="H8" s="16">
        <f>IFERROR(VLOOKUP($B8,[2]上海!$A$3:$C$14,2,FALSE),0)</f>
        <v>0.11014293736526164</v>
      </c>
      <c r="I8" s="15">
        <f>IFERROR(VLOOKUP($B8,[2]浙江!$A$3:$C$14,2,FALSE),0)</f>
        <v>0</v>
      </c>
      <c r="J8" s="16">
        <f>IFERROR(VLOOKUP($B8,[2]湖北陕西!$A$3:$C$14,2,FALSE),0)</f>
        <v>6.9069430096999146E-2</v>
      </c>
      <c r="K8" s="15">
        <f>IFERROR(VLOOKUP($B8,[2]四川!$A$3:$C$14,2,FALSE),0)</f>
        <v>0</v>
      </c>
      <c r="L8" s="15">
        <f>IFERROR(VLOOKUP($B8,[2]福建!$A$3:$C$14,2,FALSE),0)</f>
        <v>0</v>
      </c>
      <c r="M8" s="15">
        <f>IFERROR(VLOOKUP($B8,[2]广州!$A$3:$C$14,2,FALSE),0)</f>
        <v>0</v>
      </c>
      <c r="N8" s="15">
        <f>IFERROR(VLOOKUP($B8,[2]深圳!$A$3:$C$14,2,FALSE),0)</f>
        <v>0</v>
      </c>
      <c r="O8" s="15">
        <f>IFERROR(VLOOKUP($B8,[2]广贵!$A$3:$C$14,2,FALSE),0)</f>
        <v>0</v>
      </c>
    </row>
    <row r="9" spans="1:15" x14ac:dyDescent="0.15">
      <c r="A9" s="13">
        <v>6</v>
      </c>
      <c r="B9" s="14" t="s">
        <v>23</v>
      </c>
      <c r="C9" s="14">
        <f>VLOOKUP(B9,[1]原始数据表!$A$2:$E$33,5,FALSE)</f>
        <v>22</v>
      </c>
      <c r="D9" s="21">
        <f>IFERROR(VLOOKUP($B9,[2]北京!$A$3:$C$14,2,FALSE),0)</f>
        <v>0.10824067128072758</v>
      </c>
      <c r="E9" s="21">
        <f>IFERROR(VLOOKUP($B9,[2]天津!$A$3:$C$14,2,FALSE),0)</f>
        <v>7.8986928871627393E-2</v>
      </c>
      <c r="F9" s="21">
        <f>IFERROR(VLOOKUP($B9,[2]辽宁!$A$3:$C$14,2,FALSE),0)</f>
        <v>8.4782967556834052E-2</v>
      </c>
      <c r="G9" s="15">
        <f>IFERROR(VLOOKUP($B9,[2]江苏!$A$3:$C$14,2,FALSE),0)</f>
        <v>0</v>
      </c>
      <c r="H9" s="15">
        <f>IFERROR(VLOOKUP($B9,[2]上海!$A$3:$C$14,2,FALSE),0)</f>
        <v>0</v>
      </c>
      <c r="I9" s="15">
        <f>IFERROR(VLOOKUP($B9,[2]浙江!$A$3:$C$14,2,FALSE),0)</f>
        <v>0</v>
      </c>
      <c r="J9" s="15">
        <f>IFERROR(VLOOKUP($B9,[2]湖北陕西!$A$3:$C$14,2,FALSE),0)</f>
        <v>0</v>
      </c>
      <c r="K9" s="15">
        <f>IFERROR(VLOOKUP($B9,[2]四川!$A$3:$C$14,2,FALSE),0)</f>
        <v>0</v>
      </c>
      <c r="L9" s="15">
        <f>IFERROR(VLOOKUP($B9,[2]福建!$A$3:$C$14,2,FALSE),0)</f>
        <v>0</v>
      </c>
      <c r="M9" s="15">
        <f>IFERROR(VLOOKUP($B9,[2]广州!$A$3:$C$14,2,FALSE),0)</f>
        <v>0</v>
      </c>
      <c r="N9" s="15">
        <f>IFERROR(VLOOKUP($B9,[2]深圳!$A$3:$C$14,2,FALSE),0)</f>
        <v>0</v>
      </c>
      <c r="O9" s="15">
        <f>IFERROR(VLOOKUP($B9,[2]广贵!$A$3:$C$14,2,FALSE),0)</f>
        <v>0</v>
      </c>
    </row>
    <row r="10" spans="1:15" x14ac:dyDescent="0.15">
      <c r="A10" s="13">
        <v>7</v>
      </c>
      <c r="B10" s="14" t="s">
        <v>24</v>
      </c>
      <c r="C10" s="14">
        <f>VLOOKUP(B10,[1]原始数据表!$A$2:$E$33,5,FALSE)</f>
        <v>18</v>
      </c>
      <c r="D10" s="15">
        <f>IFERROR(VLOOKUP($B10,[2]北京!$A$3:$C$14,2,FALSE),0)</f>
        <v>0</v>
      </c>
      <c r="E10" s="15">
        <f>IFERROR(VLOOKUP($B10,[2]天津!$A$3:$C$14,2,FALSE),0)</f>
        <v>0</v>
      </c>
      <c r="F10" s="15">
        <f>IFERROR(VLOOKUP($B10,[2]辽宁!$A$3:$C$14,2,FALSE),0)</f>
        <v>0</v>
      </c>
      <c r="G10" s="21">
        <f>IFERROR(VLOOKUP($B10,[2]江苏!$A$3:$C$14,2,FALSE),0)</f>
        <v>7.9020813545007687E-2</v>
      </c>
      <c r="H10" s="21">
        <f>IFERROR(VLOOKUP($B10,[2]上海!$A$3:$C$14,2,FALSE),0)</f>
        <v>7.2903907361930309E-2</v>
      </c>
      <c r="I10" s="16">
        <f>IFERROR(VLOOKUP($B10,[2]浙江!$A$3:$C$14,2,FALSE),0)</f>
        <v>5.8015136138453195E-2</v>
      </c>
      <c r="J10" s="15">
        <f>IFERROR(VLOOKUP($B10,[2]湖北陕西!$A$3:$C$14,2,FALSE),0)</f>
        <v>0</v>
      </c>
      <c r="K10" s="15">
        <f>IFERROR(VLOOKUP($B10,[2]四川!$A$3:$C$14,2,FALSE),0)</f>
        <v>0</v>
      </c>
      <c r="L10" s="15">
        <f>IFERROR(VLOOKUP($B10,[2]福建!$A$3:$C$14,2,FALSE),0)</f>
        <v>0</v>
      </c>
      <c r="M10" s="15">
        <f>IFERROR(VLOOKUP($B10,[2]广州!$A$3:$C$14,2,FALSE),0)</f>
        <v>0</v>
      </c>
      <c r="N10" s="15">
        <f>IFERROR(VLOOKUP($B10,[2]深圳!$A$3:$C$14,2,FALSE),0)</f>
        <v>0</v>
      </c>
      <c r="O10" s="15">
        <f>IFERROR(VLOOKUP($B10,[2]广贵!$A$3:$C$14,2,FALSE),0)</f>
        <v>0</v>
      </c>
    </row>
    <row r="11" spans="1:15" x14ac:dyDescent="0.15">
      <c r="A11" s="13">
        <v>8</v>
      </c>
      <c r="B11" s="14" t="s">
        <v>25</v>
      </c>
      <c r="C11" s="14">
        <f>VLOOKUP(B11,[1]原始数据表!$A$2:$E$33,5,FALSE)</f>
        <v>18</v>
      </c>
      <c r="D11" s="15">
        <f>IFERROR(VLOOKUP($B11,[2]北京!$A$3:$C$14,2,FALSE),0)</f>
        <v>0</v>
      </c>
      <c r="E11" s="15">
        <f>IFERROR(VLOOKUP($B11,[2]天津!$A$3:$C$14,2,FALSE),0)</f>
        <v>0</v>
      </c>
      <c r="F11" s="15">
        <f>IFERROR(VLOOKUP($B11,[2]辽宁!$A$3:$C$14,2,FALSE),0)</f>
        <v>0</v>
      </c>
      <c r="G11" s="15">
        <f>IFERROR(VLOOKUP($B11,[2]江苏!$A$3:$C$14,2,FALSE),0)</f>
        <v>0</v>
      </c>
      <c r="H11" s="15">
        <f>IFERROR(VLOOKUP($B11,[2]上海!$A$3:$C$14,2,FALSE),0)</f>
        <v>0</v>
      </c>
      <c r="I11" s="15">
        <f>IFERROR(VLOOKUP($B11,[2]浙江!$A$3:$C$14,2,FALSE),0)</f>
        <v>0</v>
      </c>
      <c r="J11" s="15">
        <f>IFERROR(VLOOKUP($B11,[2]湖北陕西!$A$3:$C$14,2,FALSE),0)</f>
        <v>0</v>
      </c>
      <c r="K11" s="15">
        <f>IFERROR(VLOOKUP($B11,[2]四川!$A$3:$C$14,2,FALSE),0)</f>
        <v>0</v>
      </c>
      <c r="L11" s="16">
        <f>IFERROR(VLOOKUP($B11,[2]福建!$A$3:$C$14,2,FALSE),0)</f>
        <v>4.4138450582302098E-2</v>
      </c>
      <c r="M11" s="21">
        <f>IFERROR(VLOOKUP($B11,[2]广州!$A$3:$C$14,2,FALSE),0)</f>
        <v>5.4763773796058124E-2</v>
      </c>
      <c r="N11" s="21">
        <f>IFERROR(VLOOKUP($B11,[2]深圳!$A$3:$C$14,2,FALSE),0)</f>
        <v>8.3881671045474782E-2</v>
      </c>
      <c r="O11" s="21">
        <f>IFERROR(VLOOKUP($B11,[2]广贵!$A$3:$C$14,2,FALSE),0)</f>
        <v>6.5974599658697383E-2</v>
      </c>
    </row>
    <row r="12" spans="1:15" x14ac:dyDescent="0.15">
      <c r="A12" s="13">
        <v>9</v>
      </c>
      <c r="B12" s="14" t="s">
        <v>26</v>
      </c>
      <c r="C12" s="14">
        <v>14</v>
      </c>
      <c r="D12" s="15">
        <f>IFERROR(VLOOKUP($B12,[2]北京!$A$3:$C$14,2,FALSE),0)</f>
        <v>0</v>
      </c>
      <c r="E12" s="15">
        <f>IFERROR(VLOOKUP($B12,[2]天津!$A$3:$C$14,2,FALSE),0)</f>
        <v>0</v>
      </c>
      <c r="F12" s="15">
        <f>IFERROR(VLOOKUP($B12,[2]辽宁!$A$3:$C$14,2,FALSE),0)</f>
        <v>0</v>
      </c>
      <c r="G12" s="15">
        <f>IFERROR(VLOOKUP($B12,[2]江苏!$A$3:$C$14,2,FALSE),0)</f>
        <v>0</v>
      </c>
      <c r="H12" s="15">
        <f>IFERROR(VLOOKUP($B12,[2]上海!$A$3:$C$14,2,FALSE),0)</f>
        <v>0</v>
      </c>
      <c r="I12" s="15">
        <f>IFERROR(VLOOKUP($B12,[2]浙江!$A$3:$C$14,2,FALSE),0)</f>
        <v>0</v>
      </c>
      <c r="J12" s="15">
        <f>IFERROR(VLOOKUP($B12,[2]湖北陕西!$A$3:$C$14,2,FALSE),0)</f>
        <v>0</v>
      </c>
      <c r="K12" s="15">
        <f>IFERROR(VLOOKUP($B12,[2]四川!$A$3:$C$14,2,FALSE),0)</f>
        <v>0</v>
      </c>
      <c r="L12" s="16">
        <f>IFERROR(VLOOKUP($B12,[2]福建!$A$3:$C$14,2,FALSE),0)</f>
        <v>5.9424465908746074E-2</v>
      </c>
      <c r="M12" s="21">
        <f>IFERROR(VLOOKUP($B12,[2]广州!$A$3:$C$14,2,FALSE),0)</f>
        <v>7.908898051106146E-2</v>
      </c>
      <c r="N12" s="21">
        <f>IFERROR(VLOOKUP($B12,[2]深圳!$A$3:$C$14,2,FALSE),0)</f>
        <v>9.8532117886616297E-2</v>
      </c>
      <c r="O12" s="21">
        <f>IFERROR(VLOOKUP($B12,[2]广贵!$A$3:$C$14,2,FALSE),0)</f>
        <v>8.9922086500090398E-2</v>
      </c>
    </row>
    <row r="13" spans="1:15" x14ac:dyDescent="0.15">
      <c r="A13" s="13">
        <v>10</v>
      </c>
      <c r="B13" s="14" t="s">
        <v>27</v>
      </c>
      <c r="C13" s="14">
        <f>VLOOKUP(B13,[1]原始数据表!$A$2:$E$33,5,FALSE)</f>
        <v>16</v>
      </c>
      <c r="D13" s="15">
        <f>IFERROR(VLOOKUP($B13,[2]北京!$A$3:$C$14,2,FALSE),0)</f>
        <v>0</v>
      </c>
      <c r="E13" s="15">
        <f>IFERROR(VLOOKUP($B13,[2]天津!$A$3:$C$14,2,FALSE),0)</f>
        <v>0</v>
      </c>
      <c r="F13" s="15">
        <f>IFERROR(VLOOKUP($B13,[2]辽宁!$A$3:$C$14,2,FALSE),0)</f>
        <v>0</v>
      </c>
      <c r="G13" s="16">
        <f>IFERROR(VLOOKUP($B13,[2]江苏!$A$3:$C$14,2,FALSE),0)</f>
        <v>6.3291807828737029E-2</v>
      </c>
      <c r="H13" s="21">
        <f>IFERROR(VLOOKUP($B13,[2]上海!$A$3:$C$14,2,FALSE),0)</f>
        <v>7.5287274342556512E-2</v>
      </c>
      <c r="I13" s="21">
        <f>IFERROR(VLOOKUP($B13,[2]浙江!$A$3:$C$14,2,FALSE),0)</f>
        <v>7.9228043405277671E-2</v>
      </c>
      <c r="J13" s="16">
        <f>IFERROR(VLOOKUP($B13,[2]湖北陕西!$A$3:$C$14,2,FALSE),0)</f>
        <v>1.3257017945232194E-2</v>
      </c>
      <c r="K13" s="16">
        <f>IFERROR(VLOOKUP($B13,[2]四川!$A$3:$C$14,2,FALSE),0)</f>
        <v>2.3505913747207684E-2</v>
      </c>
      <c r="L13" s="16">
        <f>IFERROR(VLOOKUP($B13,[2]福建!$A$3:$C$14,2,FALSE),0)</f>
        <v>2.8752086878320184E-2</v>
      </c>
      <c r="M13" s="15">
        <f>IFERROR(VLOOKUP($B13,[2]广州!$A$3:$C$14,2,FALSE),0)</f>
        <v>0</v>
      </c>
      <c r="N13" s="15">
        <f>IFERROR(VLOOKUP($B13,[2]深圳!$A$3:$C$14,2,FALSE),0)</f>
        <v>0</v>
      </c>
      <c r="O13" s="15">
        <f>IFERROR(VLOOKUP($B13,[2]广贵!$A$3:$C$14,2,FALSE),0)</f>
        <v>0</v>
      </c>
    </row>
    <row r="14" spans="1:15" x14ac:dyDescent="0.15">
      <c r="A14" s="13">
        <v>11</v>
      </c>
      <c r="B14" s="14" t="s">
        <v>28</v>
      </c>
      <c r="C14" s="14">
        <f>VLOOKUP(B14,[1]原始数据表!$A$2:$E$33,5,FALSE)</f>
        <v>15</v>
      </c>
      <c r="D14" s="21">
        <f>IFERROR(VLOOKUP($B14,[2]北京!$A$3:$C$14,2,FALSE),"")</f>
        <v>0.13176553611507139</v>
      </c>
      <c r="E14" s="21">
        <f>IFERROR(VLOOKUP($B14,[2]天津!$A$3:$C$14,2,FALSE),0)</f>
        <v>0.10328351575463332</v>
      </c>
      <c r="F14" s="16">
        <f>IFERROR(VLOOKUP($B14,[2]辽宁!$A$3:$C$14,2,FALSE),0)</f>
        <v>9.5560553089461139E-2</v>
      </c>
      <c r="G14" s="16">
        <f>IFERROR(VLOOKUP($B14,[2]江苏!$A$3:$C$14,2,FALSE),0)</f>
        <v>8.233363945515261E-2</v>
      </c>
      <c r="H14" s="15">
        <f>IFERROR(VLOOKUP($B14,[2]上海!$A$3:$C$14,2,FALSE),0)</f>
        <v>0</v>
      </c>
      <c r="I14" s="15">
        <f>IFERROR(VLOOKUP($B14,[2]浙江!$A$3:$C$14,2,FALSE),0)</f>
        <v>0</v>
      </c>
      <c r="J14" s="16">
        <f>IFERROR(VLOOKUP($B14,[2]湖北陕西!$A$3:$C$14,2,FALSE),0)</f>
        <v>7.5478381652197904E-2</v>
      </c>
      <c r="K14" s="15">
        <f>IFERROR(VLOOKUP($B14,[2]四川!$A$3:$C$14,2,FALSE),0)</f>
        <v>0</v>
      </c>
      <c r="L14" s="15">
        <f>IFERROR(VLOOKUP($B14,[2]福建!$A$3:$C$14,2,FALSE),0)</f>
        <v>0</v>
      </c>
      <c r="M14" s="15">
        <f>IFERROR(VLOOKUP($B14,[2]广州!$A$3:$C$14,2,FALSE),0)</f>
        <v>0</v>
      </c>
      <c r="N14" s="15">
        <f>IFERROR(VLOOKUP($B14,[2]深圳!$A$3:$C$14,2,FALSE),0)</f>
        <v>0</v>
      </c>
      <c r="O14" s="15">
        <f>IFERROR(VLOOKUP($B14,[2]广贵!$A$3:$C$14,2,FALSE),0)</f>
        <v>0</v>
      </c>
    </row>
    <row r="15" spans="1:15" x14ac:dyDescent="0.15">
      <c r="A15" s="13">
        <v>12</v>
      </c>
      <c r="B15" s="14" t="s">
        <v>29</v>
      </c>
      <c r="C15" s="14">
        <f>VLOOKUP(B15,[1]原始数据表!$A$2:$E$33,5,FALSE)</f>
        <v>14</v>
      </c>
      <c r="D15" s="15">
        <f>IFERROR(VLOOKUP($B15,[2]北京!$A$3:$C$14,2,FALSE),0)</f>
        <v>0</v>
      </c>
      <c r="E15" s="15">
        <f>IFERROR(VLOOKUP($B15,[2]天津!$A$3:$C$14,2,FALSE),0)</f>
        <v>0</v>
      </c>
      <c r="F15" s="15">
        <f>IFERROR(VLOOKUP($B15,[2]辽宁!$A$3:$C$14,2,FALSE),0)</f>
        <v>0</v>
      </c>
      <c r="G15" s="15">
        <f>IFERROR(VLOOKUP($B15,[2]江苏!$A$3:$C$14,2,FALSE),0)</f>
        <v>0</v>
      </c>
      <c r="H15" s="15">
        <f>IFERROR(VLOOKUP($B15,[2]上海!$A$3:$C$14,2,FALSE),0)</f>
        <v>0</v>
      </c>
      <c r="I15" s="15">
        <f>IFERROR(VLOOKUP($B15,[2]浙江!$A$3:$C$14,2,FALSE),0)</f>
        <v>0</v>
      </c>
      <c r="J15" s="15">
        <f>IFERROR(VLOOKUP($B15,[2]湖北陕西!$A$3:$C$14,2,FALSE),0)</f>
        <v>0</v>
      </c>
      <c r="K15" s="15">
        <f>IFERROR(VLOOKUP($B15,[2]四川!$A$3:$C$14,2,FALSE),0)</f>
        <v>0</v>
      </c>
      <c r="L15" s="21">
        <f>IFERROR(VLOOKUP($B15,[2]福建!$A$3:$C$14,2,FALSE),0)</f>
        <v>1.7482391399659302E-2</v>
      </c>
      <c r="M15" s="21">
        <f>IFERROR(VLOOKUP($B15,[2]广州!$A$3:$C$14,2,FALSE),0)</f>
        <v>6.5508819306054442E-2</v>
      </c>
      <c r="N15" s="21">
        <f>IFERROR(VLOOKUP($B15,[2]深圳!$A$3:$C$14,2,FALSE),0)</f>
        <v>8.5238673784894303E-2</v>
      </c>
      <c r="O15" s="15">
        <f>IFERROR(VLOOKUP($B15,[2]广贵!$A$3:$C$14,2,FALSE),0)</f>
        <v>0</v>
      </c>
    </row>
    <row r="16" spans="1:15" x14ac:dyDescent="0.15">
      <c r="A16" s="13">
        <v>13</v>
      </c>
      <c r="B16" s="14" t="s">
        <v>30</v>
      </c>
      <c r="C16" s="14">
        <f>VLOOKUP(B16,[1]原始数据表!$A$2:$E$33,5,FALSE)</f>
        <v>8</v>
      </c>
      <c r="D16" s="15">
        <f>IFERROR(VLOOKUP($B16,[2]北京!$A$3:$C$14,2,FALSE),0)</f>
        <v>0</v>
      </c>
      <c r="E16" s="21">
        <f>IFERROR(VLOOKUP($B16,[2]天津!$A$3:$C$14,2,FALSE),0)</f>
        <v>8.7104731611960404E-2</v>
      </c>
      <c r="F16" s="15">
        <f>IFERROR(VLOOKUP($B16,[2]辽宁!$A$3:$C$14,2,FALSE),0)</f>
        <v>0</v>
      </c>
      <c r="G16" s="15">
        <f>IFERROR(VLOOKUP($B16,[2]江苏!$A$3:$C$14,2,FALSE),0)</f>
        <v>0</v>
      </c>
      <c r="H16" s="15">
        <f>IFERROR(VLOOKUP($B16,[2]上海!$A$3:$C$14,2,FALSE),0)</f>
        <v>0</v>
      </c>
      <c r="I16" s="15">
        <f>IFERROR(VLOOKUP($B16,[2]浙江!$A$3:$C$14,2,FALSE),0)</f>
        <v>0</v>
      </c>
      <c r="J16" s="15">
        <f>IFERROR(VLOOKUP($B16,[2]湖北陕西!$A$3:$C$14,2,FALSE),0)</f>
        <v>0</v>
      </c>
      <c r="K16" s="15">
        <f>IFERROR(VLOOKUP($B16,[2]四川!$A$3:$C$14,2,FALSE),0)</f>
        <v>0</v>
      </c>
      <c r="L16" s="15">
        <f>IFERROR(VLOOKUP($B16,[2]福建!$A$3:$C$14,2,FALSE),0)</f>
        <v>0</v>
      </c>
      <c r="M16" s="15">
        <f>IFERROR(VLOOKUP($B16,[2]广州!$A$3:$C$14,2,FALSE),0)</f>
        <v>0</v>
      </c>
      <c r="N16" s="15">
        <f>IFERROR(VLOOKUP($B16,[2]深圳!$A$3:$C$14,2,FALSE),0)</f>
        <v>0</v>
      </c>
      <c r="O16" s="15">
        <f>IFERROR(VLOOKUP($B16,[2]广贵!$A$3:$C$14,2,FALSE),0)</f>
        <v>0</v>
      </c>
    </row>
    <row r="17" spans="1:15" x14ac:dyDescent="0.15">
      <c r="A17" s="13">
        <v>14</v>
      </c>
      <c r="B17" s="14" t="s">
        <v>31</v>
      </c>
      <c r="C17" s="14">
        <f>VLOOKUP(B17,[1]原始数据表!$A$2:$E$33,5,FALSE)</f>
        <v>14</v>
      </c>
      <c r="D17" s="15">
        <f>IFERROR(VLOOKUP($B17,[2]北京!$A$3:$C$14,2,FALSE),0)</f>
        <v>0</v>
      </c>
      <c r="E17" s="21">
        <f>IFERROR(VLOOKUP($B17,[2]天津!$A$3:$C$14,2,FALSE),0)</f>
        <v>0.10241450123799835</v>
      </c>
      <c r="F17" s="16">
        <f>IFERROR(VLOOKUP($B17,[2]辽宁!$A$3:$C$14,2,FALSE),0)</f>
        <v>9.4684054193108172E-2</v>
      </c>
      <c r="G17" s="16">
        <f>IFERROR(VLOOKUP($B17,[2]江苏!$A$3:$C$14,2,FALSE),0)</f>
        <v>0.10384811927791289</v>
      </c>
      <c r="H17" s="15">
        <f>IFERROR(VLOOKUP($B17,[2]上海!$A$3:$C$14,2,FALSE),0)</f>
        <v>0</v>
      </c>
      <c r="I17" s="15">
        <f>IFERROR(VLOOKUP($B17,[2]浙江!$A$3:$C$14,2,FALSE),0)</f>
        <v>0</v>
      </c>
      <c r="J17" s="21">
        <f>IFERROR(VLOOKUP($B17,[2]湖北陕西!$A$3:$C$14,2,FALSE),0)</f>
        <v>8.3744971263692264E-2</v>
      </c>
      <c r="K17" s="16">
        <f>IFERROR(VLOOKUP($B17,[2]四川!$A$3:$C$14,2,FALSE),0)</f>
        <v>9.3261737522317922E-2</v>
      </c>
      <c r="L17" s="16">
        <f>IFERROR(VLOOKUP($B17,[2]福建!$A$3:$C$14,2,FALSE),0)</f>
        <v>8.009581345271706E-2</v>
      </c>
      <c r="M17" s="16">
        <f>IFERROR(VLOOKUP($B17,[2]广州!$A$3:$C$14,2,FALSE),0)</f>
        <v>8.1314717434617628E-2</v>
      </c>
      <c r="N17" s="16">
        <f>IFERROR(VLOOKUP($B17,[2]深圳!$A$3:$C$14,2,FALSE),0)</f>
        <v>0.10071086296421695</v>
      </c>
      <c r="O17" s="16">
        <f>IFERROR(VLOOKUP($B17,[2]广贵!$A$3:$C$14,2,FALSE),0)</f>
        <v>5.6166062469155537E-2</v>
      </c>
    </row>
    <row r="18" spans="1:15" x14ac:dyDescent="0.15">
      <c r="A18" s="13">
        <v>15</v>
      </c>
      <c r="B18" s="14" t="s">
        <v>32</v>
      </c>
      <c r="C18" s="14">
        <f>VLOOKUP(B18,[1]原始数据表!$A$2:$E$33,5,FALSE)</f>
        <v>12</v>
      </c>
      <c r="D18" s="15">
        <f>IFERROR(VLOOKUP($B18,[2]北京!$A$3:$C$14,2,FALSE),0)</f>
        <v>0</v>
      </c>
      <c r="E18" s="15">
        <f>IFERROR(VLOOKUP($B18,[2]天津!$A$3:$C$14,2,FALSE),0)</f>
        <v>0</v>
      </c>
      <c r="F18" s="15">
        <f>IFERROR(VLOOKUP($B18,[2]辽宁!$A$3:$C$14,2,FALSE),0)</f>
        <v>0</v>
      </c>
      <c r="G18" s="21">
        <f>IFERROR(VLOOKUP($B18,[2]江苏!$A$3:$C$14,2,FALSE),0)</f>
        <v>7.0804825371034705E-2</v>
      </c>
      <c r="H18" s="16">
        <f>IFERROR(VLOOKUP($B18,[2]上海!$A$3:$C$14,2,FALSE),0)</f>
        <v>8.2795809923319516E-2</v>
      </c>
      <c r="I18" s="16">
        <f>IFERROR(VLOOKUP($B18,[2]浙江!$A$3:$C$14,2,FALSE),0)</f>
        <v>6.8065898472169109E-2</v>
      </c>
      <c r="J18" s="16">
        <f>IFERROR(VLOOKUP($B18,[2]湖北陕西!$A$3:$C$14,2,FALSE),0)</f>
        <v>4.0460029774481196E-2</v>
      </c>
      <c r="K18" s="16">
        <f>IFERROR(VLOOKUP($B18,[2]四川!$A$3:$C$14,2,FALSE),0)</f>
        <v>5.0426379017921949E-2</v>
      </c>
      <c r="L18" s="15">
        <f>IFERROR(VLOOKUP($B18,[2]福建!$A$3:$C$14,2,FALSE),0)</f>
        <v>0</v>
      </c>
      <c r="M18" s="15">
        <f>IFERROR(VLOOKUP($B18,[2]广州!$A$3:$C$14,2,FALSE),0)</f>
        <v>0</v>
      </c>
      <c r="N18" s="15">
        <f>IFERROR(VLOOKUP($B18,[2]深圳!$A$3:$C$14,2,FALSE),0)</f>
        <v>0</v>
      </c>
      <c r="O18" s="15">
        <f>IFERROR(VLOOKUP($B18,[2]广贵!$A$3:$C$14,2,FALSE),0)</f>
        <v>0</v>
      </c>
    </row>
    <row r="19" spans="1:15" x14ac:dyDescent="0.15">
      <c r="A19" s="13">
        <v>16</v>
      </c>
      <c r="B19" s="14" t="s">
        <v>33</v>
      </c>
      <c r="C19" s="14">
        <f>VLOOKUP(B19,[1]原始数据表!$A$2:$E$33,5,FALSE)</f>
        <v>10</v>
      </c>
      <c r="D19" s="15">
        <f>IFERROR(VLOOKUP($B19,[2]北京!$A$3:$C$14,2,FALSE),0)</f>
        <v>0</v>
      </c>
      <c r="E19" s="21">
        <f>IFERROR(VLOOKUP($B19,[2]天津!$A$3:$C$14,2,FALSE),0)</f>
        <v>6.0096321133797009E-2</v>
      </c>
      <c r="F19" s="21">
        <f>IFERROR(VLOOKUP($B19,[2]辽宁!$A$3:$C$14,2,FALSE),0)</f>
        <v>6.6011240534889049E-2</v>
      </c>
      <c r="G19" s="16">
        <f>IFERROR(VLOOKUP($B19,[2]江苏!$A$3:$C$14,2,FALSE),0)</f>
        <v>5.2213504805893013E-2</v>
      </c>
      <c r="H19" s="15">
        <f>IFERROR(VLOOKUP($B19,[2]上海!$A$3:$C$14,2,FALSE),0)</f>
        <v>0</v>
      </c>
      <c r="I19" s="15">
        <f>IFERROR(VLOOKUP($B19,[2]浙江!$A$3:$C$14,2,FALSE),0)</f>
        <v>0</v>
      </c>
      <c r="J19" s="15">
        <f>IFERROR(VLOOKUP($B19,[2]湖北陕西!$A$3:$C$14,2,FALSE),0)</f>
        <v>0</v>
      </c>
      <c r="K19" s="15">
        <f>IFERROR(VLOOKUP($B19,[2]四川!$A$3:$C$14,2,FALSE),0)</f>
        <v>0</v>
      </c>
      <c r="L19" s="15">
        <f>IFERROR(VLOOKUP($B19,[2]福建!$A$3:$C$14,2,FALSE),0)</f>
        <v>0</v>
      </c>
      <c r="M19" s="15">
        <f>IFERROR(VLOOKUP($B19,[2]广州!$A$3:$C$14,2,FALSE),0)</f>
        <v>0</v>
      </c>
      <c r="N19" s="15">
        <f>IFERROR(VLOOKUP($B19,[2]深圳!$A$3:$C$14,2,FALSE),0)</f>
        <v>0</v>
      </c>
      <c r="O19" s="15">
        <f>IFERROR(VLOOKUP($B19,[2]广贵!$A$3:$C$14,2,FALSE),0)</f>
        <v>0</v>
      </c>
    </row>
    <row r="20" spans="1:15" x14ac:dyDescent="0.15">
      <c r="A20" s="13">
        <v>17</v>
      </c>
      <c r="B20" s="14" t="s">
        <v>34</v>
      </c>
      <c r="C20" s="14">
        <f>VLOOKUP(B20,[1]原始数据表!$A$2:$E$33,5,FALSE)</f>
        <v>10</v>
      </c>
      <c r="D20" s="15">
        <f>IFERROR(VLOOKUP($B20,[2]北京!$A$3:$C$14,2,FALSE),0)</f>
        <v>0</v>
      </c>
      <c r="E20" s="15">
        <f>IFERROR(VLOOKUP($B20,[2]天津!$A$3:$C$14,2,FALSE),0)</f>
        <v>0</v>
      </c>
      <c r="F20" s="15">
        <f>IFERROR(VLOOKUP($B20,[2]辽宁!$A$3:$C$14,2,FALSE),0)</f>
        <v>0</v>
      </c>
      <c r="G20" s="15">
        <f>IFERROR(VLOOKUP($B20,[2]江苏!$A$3:$C$14,2,FALSE),0)</f>
        <v>0</v>
      </c>
      <c r="H20" s="21">
        <f>IFERROR(VLOOKUP($B20,[2]上海!$A$3:$C$14,2,FALSE),0)</f>
        <v>6.7983739818226266E-2</v>
      </c>
      <c r="I20" s="16">
        <f>IFERROR(VLOOKUP($B20,[2]浙江!$A$3:$C$14,2,FALSE),0)</f>
        <v>5.3015952784499179E-2</v>
      </c>
      <c r="J20" s="15">
        <f>IFERROR(VLOOKUP($B20,[2]湖北陕西!$A$3:$C$14,2,FALSE),0)</f>
        <v>0</v>
      </c>
      <c r="K20" s="15">
        <f>IFERROR(VLOOKUP($B20,[2]四川!$A$3:$C$14,2,FALSE),0)</f>
        <v>0</v>
      </c>
      <c r="L20" s="16">
        <f>IFERROR(VLOOKUP($B20,[2]福建!$A$3:$C$14,2,FALSE),0)</f>
        <v>2.1081009722845125E-2</v>
      </c>
      <c r="M20" s="15">
        <f>IFERROR(VLOOKUP($B20,[2]广州!$A$3:$C$14,2,FALSE),0)</f>
        <v>0</v>
      </c>
      <c r="N20" s="15">
        <f>IFERROR(VLOOKUP($B20,[2]深圳!$A$3:$C$14,2,FALSE),0)</f>
        <v>0</v>
      </c>
      <c r="O20" s="15">
        <f>IFERROR(VLOOKUP($B20,[2]广贵!$A$3:$C$14,2,FALSE),0)</f>
        <v>0</v>
      </c>
    </row>
    <row r="21" spans="1:15" x14ac:dyDescent="0.15">
      <c r="A21" s="13">
        <v>18</v>
      </c>
      <c r="B21" s="14" t="s">
        <v>35</v>
      </c>
      <c r="C21" s="14">
        <f>VLOOKUP(B21,[1]原始数据表!$A$2:$E$33,5,FALSE)</f>
        <v>10</v>
      </c>
      <c r="D21" s="15">
        <f>IFERROR(VLOOKUP($B21,[2]北京!$A$3:$C$14,2,FALSE),0)</f>
        <v>0</v>
      </c>
      <c r="E21" s="15">
        <f>IFERROR(VLOOKUP($B21,[2]天津!$A$3:$C$14,2,FALSE),0)</f>
        <v>0</v>
      </c>
      <c r="F21" s="15">
        <f>IFERROR(VLOOKUP($B21,[2]辽宁!$A$3:$C$14,2,FALSE),0)</f>
        <v>0</v>
      </c>
      <c r="G21" s="15">
        <f>IFERROR(VLOOKUP($B21,[2]江苏!$A$3:$C$14,2,FALSE),0)</f>
        <v>0</v>
      </c>
      <c r="H21" s="15">
        <f>IFERROR(VLOOKUP($B21,[2]上海!$A$3:$C$14,2,FALSE),0)</f>
        <v>0</v>
      </c>
      <c r="I21" s="15">
        <f>IFERROR(VLOOKUP($B21,[2]浙江!$A$3:$C$14,2,FALSE),0)</f>
        <v>0</v>
      </c>
      <c r="J21" s="15">
        <f>IFERROR(VLOOKUP($B21,[2]湖北陕西!$A$3:$C$14,2,FALSE),0)</f>
        <v>0</v>
      </c>
      <c r="K21" s="15">
        <f>IFERROR(VLOOKUP($B21,[2]四川!$A$3:$C$14,2,FALSE),0)</f>
        <v>0</v>
      </c>
      <c r="L21" s="21">
        <f>IFERROR(VLOOKUP($B21,[2]福建!$A$3:$C$14,2,FALSE),0)</f>
        <v>5.5990662862405338E-2</v>
      </c>
      <c r="M21" s="21">
        <f>IFERROR(VLOOKUP($B21,[2]广州!$A$3:$C$14,2,FALSE),0)</f>
        <v>5.724150697945099E-2</v>
      </c>
      <c r="N21" s="21">
        <f>IFERROR(VLOOKUP($B21,[2]深圳!$A$3:$C$14,2,FALSE),0)</f>
        <v>7.7145908711924505E-2</v>
      </c>
      <c r="O21" s="15">
        <f>IFERROR(VLOOKUP($B21,[2]广贵!$A$3:$C$14,2,FALSE),0)</f>
        <v>0</v>
      </c>
    </row>
    <row r="22" spans="1:15" x14ac:dyDescent="0.15">
      <c r="A22" s="13">
        <v>19</v>
      </c>
      <c r="B22" s="14" t="s">
        <v>36</v>
      </c>
      <c r="C22" s="14">
        <f>VLOOKUP(B22,[1]原始数据表!$A$2:$E$33,5,FALSE)</f>
        <v>10</v>
      </c>
      <c r="D22" s="21">
        <f>IFERROR(VLOOKUP($B22,[2]北京!$A$3:$C$14,2,FALSE),"")</f>
        <v>6.5581687459179597E-2</v>
      </c>
      <c r="E22" s="21">
        <f>IFERROR(VLOOKUP($B22,[2]天津!$A$3:$C$14,2,FALSE),0)</f>
        <v>5.9763934093737953E-3</v>
      </c>
      <c r="F22" s="15">
        <f>IFERROR(VLOOKUP($B22,[2]辽宁!$A$3:$C$14,2,FALSE),0)</f>
        <v>0</v>
      </c>
      <c r="G22" s="15">
        <f>IFERROR(VLOOKUP($B22,[2]江苏!$A$3:$C$14,2,FALSE),0)</f>
        <v>0</v>
      </c>
      <c r="H22" s="15">
        <f>IFERROR(VLOOKUP($B22,[2]上海!$A$3:$C$14,2,FALSE),0)</f>
        <v>0</v>
      </c>
      <c r="I22" s="15">
        <f>IFERROR(VLOOKUP($B22,[2]浙江!$A$3:$C$14,2,FALSE),0)</f>
        <v>0</v>
      </c>
      <c r="J22" s="15">
        <f>IFERROR(VLOOKUP($B22,[2]湖北陕西!$A$3:$C$14,2,FALSE),0)</f>
        <v>0</v>
      </c>
      <c r="K22" s="15">
        <f>IFERROR(VLOOKUP($B22,[2]四川!$A$3:$C$14,2,FALSE),0)</f>
        <v>0</v>
      </c>
      <c r="L22" s="15">
        <f>IFERROR(VLOOKUP($B22,[2]福建!$A$3:$C$14,2,FALSE),0)</f>
        <v>0</v>
      </c>
      <c r="M22" s="15">
        <f>IFERROR(VLOOKUP($B22,[2]广州!$A$3:$C$14,2,FALSE),0)</f>
        <v>0</v>
      </c>
      <c r="N22" s="15">
        <f>IFERROR(VLOOKUP($B22,[2]深圳!$A$3:$C$14,2,FALSE),0)</f>
        <v>0</v>
      </c>
      <c r="O22" s="15">
        <f>IFERROR(VLOOKUP($B22,[2]广贵!$A$3:$C$14,2,FALSE),0)</f>
        <v>0</v>
      </c>
    </row>
    <row r="23" spans="1:15" x14ac:dyDescent="0.15">
      <c r="A23" s="13">
        <v>20</v>
      </c>
      <c r="B23" s="14" t="s">
        <v>37</v>
      </c>
      <c r="C23" s="14">
        <f>VLOOKUP(B23,[1]原始数据表!$A$2:$E$33,5,FALSE)</f>
        <v>10</v>
      </c>
      <c r="D23" s="15">
        <f>IFERROR(VLOOKUP($B23,[2]北京!$A$3:$C$14,2,FALSE),0)</f>
        <v>0</v>
      </c>
      <c r="E23" s="15">
        <f>IFERROR(VLOOKUP($B23,[2]天津!$A$3:$C$14,2,FALSE),0)</f>
        <v>0</v>
      </c>
      <c r="F23" s="15">
        <f>IFERROR(VLOOKUP($B23,[2]辽宁!$A$3:$C$14,2,FALSE),0)</f>
        <v>0</v>
      </c>
      <c r="G23" s="15">
        <f>IFERROR(VLOOKUP($B23,[2]江苏!$A$3:$C$14,2,FALSE),0)</f>
        <v>0</v>
      </c>
      <c r="H23" s="15">
        <f>IFERROR(VLOOKUP($B23,[2]上海!$A$3:$C$14,2,FALSE),0)</f>
        <v>0</v>
      </c>
      <c r="I23" s="15">
        <f>IFERROR(VLOOKUP($B23,[2]浙江!$A$3:$C$14,2,FALSE),0)</f>
        <v>0</v>
      </c>
      <c r="J23" s="15">
        <f>IFERROR(VLOOKUP($B23,[2]湖北陕西!$A$3:$C$14,2,FALSE),0)</f>
        <v>0</v>
      </c>
      <c r="K23" s="16">
        <f>IFERROR(VLOOKUP($B23,[2]四川!$A$3:$C$14,2,FALSE),0)</f>
        <v>-7.1503493727314932E-2</v>
      </c>
      <c r="L23" s="15">
        <f>IFERROR(VLOOKUP($B23,[2]福建!$A$3:$C$14,2,FALSE),0)</f>
        <v>0</v>
      </c>
      <c r="M23" s="15">
        <f>IFERROR(VLOOKUP($B23,[2]广州!$A$3:$C$14,2,FALSE),0)</f>
        <v>0</v>
      </c>
      <c r="N23" s="15">
        <f>IFERROR(VLOOKUP($B23,[2]深圳!$A$3:$C$14,2,FALSE),0)</f>
        <v>0</v>
      </c>
      <c r="O23" s="15">
        <f>IFERROR(VLOOKUP($B23,[2]广贵!$A$3:$C$14,2,FALSE),0)</f>
        <v>0</v>
      </c>
    </row>
    <row r="24" spans="1:15" x14ac:dyDescent="0.15">
      <c r="A24" s="13">
        <v>21</v>
      </c>
      <c r="B24" s="14" t="s">
        <v>38</v>
      </c>
      <c r="C24" s="14">
        <f>VLOOKUP(B24,[1]原始数据表!$A$2:$E$33,5,FALSE)</f>
        <v>9</v>
      </c>
      <c r="D24" s="21">
        <f>IFERROR(VLOOKUP($B24,[2]北京!$A$3:$C$14,2,FALSE),"")</f>
        <v>8.4668797075198074E-2</v>
      </c>
      <c r="E24" s="21">
        <f>IFERROR(VLOOKUP($B24,[2]天津!$A$3:$C$14,2,FALSE),0)</f>
        <v>4.4995278155414854E-2</v>
      </c>
      <c r="F24" s="16">
        <f>IFERROR(VLOOKUP($B24,[2]辽宁!$A$3:$C$14,2,FALSE),0)</f>
        <v>4.1419424359391666E-2</v>
      </c>
      <c r="G24" s="15">
        <f>IFERROR(VLOOKUP($B24,[2]江苏!$A$3:$C$14,2,FALSE),0)</f>
        <v>0</v>
      </c>
      <c r="H24" s="15">
        <f>IFERROR(VLOOKUP($B24,[2]上海!$A$3:$C$14,2,FALSE),0)</f>
        <v>0</v>
      </c>
      <c r="I24" s="15">
        <f>IFERROR(VLOOKUP($B24,[2]浙江!$A$3:$C$14,2,FALSE),0)</f>
        <v>0</v>
      </c>
      <c r="J24" s="15">
        <f>IFERROR(VLOOKUP($B24,[2]湖北陕西!$A$3:$C$14,2,FALSE),0)</f>
        <v>0</v>
      </c>
      <c r="K24" s="15">
        <f>IFERROR(VLOOKUP($B24,[2]四川!$A$3:$C$14,2,FALSE),0)</f>
        <v>0</v>
      </c>
      <c r="L24" s="15">
        <f>IFERROR(VLOOKUP($B24,[2]福建!$A$3:$C$14,2,FALSE),0)</f>
        <v>0</v>
      </c>
      <c r="M24" s="15">
        <f>IFERROR(VLOOKUP($B24,[2]广州!$A$3:$C$14,2,FALSE),0)</f>
        <v>0</v>
      </c>
      <c r="N24" s="15">
        <f>IFERROR(VLOOKUP($B24,[2]深圳!$A$3:$C$14,2,FALSE),0)</f>
        <v>0</v>
      </c>
      <c r="O24" s="15">
        <f>IFERROR(VLOOKUP($B24,[2]广贵!$A$3:$C$14,2,FALSE),0)</f>
        <v>0</v>
      </c>
    </row>
    <row r="25" spans="1:15" x14ac:dyDescent="0.15">
      <c r="A25" s="13">
        <v>22</v>
      </c>
      <c r="B25" s="14" t="s">
        <v>39</v>
      </c>
      <c r="C25" s="14">
        <f>VLOOKUP(B25,[1]原始数据表!$A$2:$E$33,5,FALSE)</f>
        <v>13</v>
      </c>
      <c r="D25" s="15">
        <f>IFERROR(VLOOKUP($B25,[2]北京!$A$3:$C$14,2,FALSE),0)</f>
        <v>0</v>
      </c>
      <c r="E25" s="15">
        <f>IFERROR(VLOOKUP($B25,[2]天津!$A$3:$C$14,2,FALSE),0)</f>
        <v>0</v>
      </c>
      <c r="F25" s="15">
        <f>IFERROR(VLOOKUP($B25,[2]辽宁!$A$3:$C$14,2,FALSE),0)</f>
        <v>0</v>
      </c>
      <c r="G25" s="15">
        <f>IFERROR(VLOOKUP($B25,[2]江苏!$A$3:$C$14,2,FALSE),0)</f>
        <v>0</v>
      </c>
      <c r="H25" s="15">
        <f>IFERROR(VLOOKUP($B25,[2]上海!$A$3:$C$14,2,FALSE),0)</f>
        <v>0</v>
      </c>
      <c r="I25" s="15">
        <f>IFERROR(VLOOKUP($B25,[2]浙江!$A$3:$C$14,2,FALSE),0)</f>
        <v>0</v>
      </c>
      <c r="J25" s="21">
        <f>IFERROR(VLOOKUP($B25,[2]湖北陕西!$A$3:$C$14,2,FALSE),0)</f>
        <v>7.6764353011244874E-2</v>
      </c>
      <c r="K25" s="21">
        <f>IFERROR(VLOOKUP($B25,[2]四川!$A$3:$C$14,2,FALSE),0)</f>
        <v>8.1785392217248468E-2</v>
      </c>
      <c r="L25" s="15">
        <f>IFERROR(VLOOKUP($B25,[2]福建!$A$3:$C$14,2,FALSE),0)</f>
        <v>0</v>
      </c>
      <c r="M25" s="15">
        <f>IFERROR(VLOOKUP($B25,[2]广州!$A$3:$C$14,2,FALSE),0)</f>
        <v>0</v>
      </c>
      <c r="N25" s="15">
        <f>IFERROR(VLOOKUP($B25,[2]深圳!$A$3:$C$14,2,FALSE),0)</f>
        <v>0</v>
      </c>
      <c r="O25" s="15">
        <f>IFERROR(VLOOKUP($B25,[2]广贵!$A$3:$C$14,2,FALSE),0)</f>
        <v>0</v>
      </c>
    </row>
    <row r="26" spans="1:15" x14ac:dyDescent="0.15">
      <c r="A26" s="13">
        <v>23</v>
      </c>
      <c r="B26" s="14" t="s">
        <v>40</v>
      </c>
      <c r="C26" s="14">
        <f>VLOOKUP(B26,[1]原始数据表!$A$2:$E$33,5,FALSE)</f>
        <v>8</v>
      </c>
      <c r="D26" s="15">
        <f>IFERROR(VLOOKUP($B26,[2]北京!$A$3:$C$14,2,FALSE),0)</f>
        <v>0</v>
      </c>
      <c r="E26" s="15">
        <f>IFERROR(VLOOKUP($B26,[2]天津!$A$3:$C$14,2,FALSE),0)</f>
        <v>0</v>
      </c>
      <c r="F26" s="15">
        <f>IFERROR(VLOOKUP($B26,[2]辽宁!$A$3:$C$14,2,FALSE),0)</f>
        <v>0</v>
      </c>
      <c r="G26" s="16">
        <f>IFERROR(VLOOKUP($B26,[2]江苏!$A$3:$C$14,2,FALSE),0)</f>
        <v>0.119191444977468</v>
      </c>
      <c r="H26" s="16">
        <f>IFERROR(VLOOKUP($B26,[2]上海!$A$3:$C$14,2,FALSE),0)</f>
        <v>0.1391663512291797</v>
      </c>
      <c r="I26" s="21">
        <f>IFERROR(VLOOKUP($B26,[2]浙江!$A$3:$C$14,2,FALSE),0)</f>
        <v>0.12534172683501418</v>
      </c>
      <c r="J26" s="15">
        <f>IFERROR(VLOOKUP($B26,[2]湖北陕西!$A$3:$C$14,2,FALSE),0)</f>
        <v>0</v>
      </c>
      <c r="K26" s="15">
        <f>IFERROR(VLOOKUP($B26,[2]四川!$A$3:$C$14,2,FALSE),0)</f>
        <v>0</v>
      </c>
      <c r="L26" s="16">
        <f>IFERROR(VLOOKUP($B26,[2]福建!$A$3:$C$14,2,FALSE),0)</f>
        <v>8.2283497738243866E-2</v>
      </c>
      <c r="M26" s="15">
        <f>IFERROR(VLOOKUP($B26,[2]广州!$A$3:$C$14,2,FALSE),0)</f>
        <v>0</v>
      </c>
      <c r="N26" s="15">
        <f>IFERROR(VLOOKUP($B26,[2]深圳!$A$3:$C$14,2,FALSE),0)</f>
        <v>0</v>
      </c>
      <c r="O26" s="15">
        <f>IFERROR(VLOOKUP($B26,[2]广贵!$A$3:$C$14,2,FALSE),0)</f>
        <v>0</v>
      </c>
    </row>
    <row r="27" spans="1:15" x14ac:dyDescent="0.15">
      <c r="A27" s="13">
        <v>24</v>
      </c>
      <c r="B27" s="14" t="s">
        <v>41</v>
      </c>
      <c r="C27" s="14">
        <f>VLOOKUP(B27,[1]原始数据表!$A$2:$E$33,5,FALSE)</f>
        <v>6</v>
      </c>
      <c r="D27" s="15">
        <f>IFERROR(VLOOKUP($B27,[2]北京!$A$3:$C$14,2,FALSE),0)</f>
        <v>0</v>
      </c>
      <c r="E27" s="15">
        <f>IFERROR(VLOOKUP($B27,[2]天津!$A$3:$C$14,2,FALSE),0)</f>
        <v>0</v>
      </c>
      <c r="F27" s="15">
        <f>IFERROR(VLOOKUP($B27,[2]辽宁!$A$3:$C$14,2,FALSE),0)</f>
        <v>0</v>
      </c>
      <c r="G27" s="15">
        <f>IFERROR(VLOOKUP($B27,[2]江苏!$A$3:$C$14,2,FALSE),0)</f>
        <v>0</v>
      </c>
      <c r="H27" s="15">
        <f>IFERROR(VLOOKUP($B27,[2]上海!$A$3:$C$14,2,FALSE),0)</f>
        <v>0</v>
      </c>
      <c r="I27" s="15">
        <f>IFERROR(VLOOKUP($B27,[2]浙江!$A$3:$C$14,2,FALSE),0)</f>
        <v>0</v>
      </c>
      <c r="J27" s="15">
        <f>IFERROR(VLOOKUP($B27,[2]湖北陕西!$A$3:$C$14,2,FALSE),0)</f>
        <v>0</v>
      </c>
      <c r="K27" s="15">
        <f>IFERROR(VLOOKUP($B27,[2]四川!$A$3:$C$14,2,FALSE),0)</f>
        <v>0</v>
      </c>
      <c r="L27" s="15">
        <f>IFERROR(VLOOKUP($B27,[2]福建!$A$3:$C$14,2,FALSE),0)</f>
        <v>0</v>
      </c>
      <c r="M27" s="16">
        <f>IFERROR(VLOOKUP($B27,[2]广州!$A$3:$C$14,2,FALSE),0)</f>
        <v>1.4358905364688094E-2</v>
      </c>
      <c r="N27" s="21">
        <f>IFERROR(VLOOKUP($B27,[2]深圳!$A$3:$C$14,2,FALSE),0)</f>
        <v>3.5168684811807412E-2</v>
      </c>
      <c r="O27" s="15">
        <f>IFERROR(VLOOKUP($B27,[2]广贵!$A$3:$C$14,2,FALSE),0)</f>
        <v>0</v>
      </c>
    </row>
    <row r="28" spans="1:15" x14ac:dyDescent="0.15">
      <c r="A28" s="13">
        <v>25</v>
      </c>
      <c r="B28" s="14" t="s">
        <v>42</v>
      </c>
      <c r="C28" s="14">
        <f>VLOOKUP(B28,[1]原始数据表!$A$2:$E$33,5,FALSE)</f>
        <v>3</v>
      </c>
      <c r="D28" s="15">
        <f>IFERROR(VLOOKUP($B28,[2]北京!$A$3:$C$14,2,FALSE),0)</f>
        <v>0</v>
      </c>
      <c r="E28" s="15">
        <f>IFERROR(VLOOKUP($B28,[2]天津!$A$3:$C$14,2,FALSE),0)</f>
        <v>0</v>
      </c>
      <c r="F28" s="15">
        <f>IFERROR(VLOOKUP($B28,[2]辽宁!$A$3:$C$14,2,FALSE),0)</f>
        <v>0</v>
      </c>
      <c r="G28" s="15">
        <f>IFERROR(VLOOKUP($B28,[2]江苏!$A$3:$C$14,2,FALSE),0)</f>
        <v>0</v>
      </c>
      <c r="H28" s="16">
        <f>IFERROR(VLOOKUP($B28,[2]上海!$A$3:$C$14,2,FALSE),0)</f>
        <v>-2.6732312607902647E-3</v>
      </c>
      <c r="I28" s="21">
        <f>IFERROR(VLOOKUP($B28,[2]浙江!$A$3:$C$14,2,FALSE),0)</f>
        <v>-1.8775739372615997E-2</v>
      </c>
      <c r="J28" s="15">
        <f>IFERROR(VLOOKUP($B28,[2]湖北陕西!$A$3:$C$14,2,FALSE),0)</f>
        <v>0</v>
      </c>
      <c r="K28" s="15">
        <f>IFERROR(VLOOKUP($B28,[2]四川!$A$3:$C$14,2,FALSE),0)</f>
        <v>0</v>
      </c>
      <c r="L28" s="15">
        <f>IFERROR(VLOOKUP($B28,[2]福建!$A$3:$C$14,2,FALSE),0)</f>
        <v>0</v>
      </c>
      <c r="M28" s="15">
        <f>IFERROR(VLOOKUP($B28,[2]广州!$A$3:$C$14,2,FALSE),0)</f>
        <v>0</v>
      </c>
      <c r="N28" s="15">
        <f>IFERROR(VLOOKUP($B28,[2]深圳!$A$3:$C$14,2,FALSE),0)</f>
        <v>0</v>
      </c>
      <c r="O28" s="15">
        <f>IFERROR(VLOOKUP($B28,[2]广贵!$A$3:$C$14,2,FALSE),0)</f>
        <v>0</v>
      </c>
    </row>
    <row r="29" spans="1:15" x14ac:dyDescent="0.15">
      <c r="A29" s="13">
        <v>26</v>
      </c>
      <c r="B29" s="14" t="s">
        <v>43</v>
      </c>
      <c r="C29" s="14">
        <f>VLOOKUP(B29,[1]原始数据表!$A$2:$E$33,5,FALSE)</f>
        <v>3</v>
      </c>
      <c r="D29" s="15">
        <f>IFERROR(VLOOKUP($B29,[2]北京!$A$3:$C$14,2,FALSE),0)</f>
        <v>0</v>
      </c>
      <c r="E29" s="15">
        <f>IFERROR(VLOOKUP($B29,[2]天津!$A$3:$C$14,2,FALSE),0)</f>
        <v>0</v>
      </c>
      <c r="F29" s="15">
        <f>IFERROR(VLOOKUP($B29,[2]辽宁!$A$3:$C$14,2,FALSE),0)</f>
        <v>0</v>
      </c>
      <c r="G29" s="15">
        <f>IFERROR(VLOOKUP($B29,[2]江苏!$A$3:$C$14,2,FALSE),0)</f>
        <v>0</v>
      </c>
      <c r="H29" s="16">
        <f>IFERROR(VLOOKUP($B29,[2]上海!$A$3:$C$14,2,FALSE),0)</f>
        <v>0.1380332683609227</v>
      </c>
      <c r="I29" s="15">
        <f>IFERROR(VLOOKUP($B29,[2]浙江!$A$3:$C$14,2,FALSE),0)</f>
        <v>0</v>
      </c>
      <c r="J29" s="15">
        <f>IFERROR(VLOOKUP($B29,[2]湖北陕西!$A$3:$C$14,2,FALSE),0)</f>
        <v>0</v>
      </c>
      <c r="K29" s="16">
        <f>IFERROR(VLOOKUP($B29,[2]四川!$A$3:$C$14,2,FALSE),0)</f>
        <v>0.10761324535578372</v>
      </c>
      <c r="L29" s="16">
        <f>IFERROR(VLOOKUP($B29,[2]福建!$A$3:$C$14,2,FALSE),0)</f>
        <v>9.4655706517333654E-2</v>
      </c>
      <c r="M29" s="21">
        <f>IFERROR(VLOOKUP($B29,[2]广州!$A$3:$C$14,2,FALSE),0)</f>
        <v>9.5855318151300564E-2</v>
      </c>
      <c r="N29" s="16">
        <f>IFERROR(VLOOKUP($B29,[2]深圳!$A$3:$C$14,2,FALSE),0)</f>
        <v>0.11494446887762948</v>
      </c>
      <c r="O29" s="15">
        <f>IFERROR(VLOOKUP($B29,[2]广贵!$A$3:$C$14,2,FALSE),0)</f>
        <v>0</v>
      </c>
    </row>
    <row r="30" spans="1:15" x14ac:dyDescent="0.15">
      <c r="A30" s="13">
        <v>27</v>
      </c>
      <c r="B30" s="14" t="s">
        <v>44</v>
      </c>
      <c r="C30" s="14">
        <f>VLOOKUP(B30,[1]原始数据表!$A$2:$E$33,5,FALSE)</f>
        <v>1</v>
      </c>
      <c r="D30" s="15">
        <f>IFERROR(VLOOKUP($B30,[2]北京!$A$3:$C$14,2,FALSE),0)</f>
        <v>0</v>
      </c>
      <c r="E30" s="16">
        <f>IFERROR(VLOOKUP($B30,[2]天津!$A$3:$C$14,2,FALSE),0)</f>
        <v>3.7205085351910194E-2</v>
      </c>
      <c r="F30" s="15">
        <f>IFERROR(VLOOKUP($B30,[2]辽宁!$A$3:$C$14,2,FALSE),0)</f>
        <v>0</v>
      </c>
      <c r="G30" s="15">
        <f>IFERROR(VLOOKUP($B30,[2]江苏!$A$3:$C$14,2,FALSE),0)</f>
        <v>0</v>
      </c>
      <c r="H30" s="15">
        <f>IFERROR(VLOOKUP($B30,[2]上海!$A$3:$C$14,2,FALSE),0)</f>
        <v>0</v>
      </c>
      <c r="I30" s="15">
        <f>IFERROR(VLOOKUP($B30,[2]浙江!$A$3:$C$14,2,FALSE),0)</f>
        <v>0</v>
      </c>
      <c r="J30" s="15">
        <f>IFERROR(VLOOKUP($B30,[2]湖北陕西!$A$3:$C$14,2,FALSE),0)</f>
        <v>0</v>
      </c>
      <c r="K30" s="15">
        <f>IFERROR(VLOOKUP($B30,[2]四川!$A$3:$C$14,2,FALSE),0)</f>
        <v>0</v>
      </c>
      <c r="L30" s="15">
        <f>IFERROR(VLOOKUP($B30,[2]福建!$A$3:$C$14,2,FALSE),0)</f>
        <v>0</v>
      </c>
      <c r="M30" s="15">
        <f>IFERROR(VLOOKUP($B30,[2]广州!$A$3:$C$14,2,FALSE),0)</f>
        <v>0</v>
      </c>
      <c r="N30" s="15">
        <f>IFERROR(VLOOKUP($B30,[2]深圳!$A$3:$C$14,2,FALSE),0)</f>
        <v>0</v>
      </c>
      <c r="O30" s="16">
        <f>IFERROR(VLOOKUP($B30,[2]广贵!$A$3:$C$14,2,FALSE),0)</f>
        <v>4.5955793402393447E-2</v>
      </c>
    </row>
    <row r="31" spans="1:15" x14ac:dyDescent="0.15">
      <c r="A31" s="13">
        <v>28</v>
      </c>
      <c r="B31" s="14" t="s">
        <v>45</v>
      </c>
      <c r="C31" s="14">
        <v>1</v>
      </c>
      <c r="D31" s="16">
        <f>IFERROR(VLOOKUP($B31,[2]北京!$A$3:$C$14,2,FALSE),"")</f>
        <v>0.185106288030817</v>
      </c>
      <c r="E31" s="16">
        <f>IFERROR(VLOOKUP($B31,[2]天津!$A$3:$C$14,2,FALSE),0)</f>
        <v>0.1583740857728618</v>
      </c>
      <c r="F31" s="15">
        <f>IFERROR(VLOOKUP($B31,[2]辽宁!$A$3:$C$14,2,FALSE),0)</f>
        <v>0</v>
      </c>
      <c r="G31" s="16">
        <f>IFERROR(VLOOKUP($B31,[2]江苏!$A$3:$C$14,2,FALSE),0)</f>
        <v>0.13231783612282391</v>
      </c>
      <c r="H31" s="16">
        <f>IFERROR(VLOOKUP($B31,[2]上海!$A$3:$C$14,2,FALSE),0)</f>
        <v>0.12521595985185716</v>
      </c>
      <c r="I31" s="15">
        <f>IFERROR(VLOOKUP($B31,[2]浙江!$A$3:$C$14,2,FALSE),0)</f>
        <v>0</v>
      </c>
      <c r="J31" s="15">
        <f>IFERROR(VLOOKUP($B31,[2]湖北陕西!$A$3:$C$14,2,FALSE),0)</f>
        <v>0</v>
      </c>
      <c r="K31" s="15">
        <f>IFERROR(VLOOKUP($B31,[2]四川!$A$3:$C$14,2,FALSE),0)</f>
        <v>0</v>
      </c>
      <c r="L31" s="15">
        <f>IFERROR(VLOOKUP($B31,[2]福建!$A$3:$C$14,2,FALSE),0)</f>
        <v>0</v>
      </c>
      <c r="M31" s="15">
        <f>IFERROR(VLOOKUP($B31,[2]广州!$A$3:$C$14,2,FALSE),0)</f>
        <v>0</v>
      </c>
      <c r="N31" s="15">
        <f>IFERROR(VLOOKUP($B31,[2]深圳!$A$3:$C$14,2,FALSE),0)</f>
        <v>0</v>
      </c>
      <c r="O31" s="15">
        <f>IFERROR(VLOOKUP($B31,[2]广贵!$A$3:$C$14,2,FALSE),0)</f>
        <v>0</v>
      </c>
    </row>
    <row r="32" spans="1:15" x14ac:dyDescent="0.15">
      <c r="A32" s="13">
        <v>29</v>
      </c>
      <c r="B32" s="14" t="s">
        <v>46</v>
      </c>
      <c r="C32" s="14">
        <v>1</v>
      </c>
      <c r="D32" s="15">
        <f>IFERROR(VLOOKUP($B32,[2]北京!$A$3:$C$14,2,FALSE),0)</f>
        <v>0</v>
      </c>
      <c r="E32" s="16">
        <f>IFERROR(VLOOKUP($B32,[2]天津!$A$3:$C$14,2,FALSE),0)</f>
        <v>0.12143271221393927</v>
      </c>
      <c r="F32" s="15">
        <f>IFERROR(VLOOKUP($B32,[2]辽宁!$A$3:$C$14,2,FALSE),0)</f>
        <v>0</v>
      </c>
      <c r="G32" s="16">
        <f>IFERROR(VLOOKUP($B32,[2]江苏!$A$3:$C$14,2,FALSE),0)</f>
        <v>0.12283595448421446</v>
      </c>
      <c r="H32" s="16">
        <f>IFERROR(VLOOKUP($B32,[2]上海!$A$3:$C$14,2,FALSE),0)</f>
        <v>0.14272821083962847</v>
      </c>
      <c r="I32" s="16">
        <f>IFERROR(VLOOKUP($B32,[2]浙江!$A$3:$C$14,2,FALSE),0)</f>
        <v>0.12896078840466788</v>
      </c>
      <c r="J32" s="15">
        <f>IFERROR(VLOOKUP($B32,[2]湖北陕西!$A$3:$C$14,2,FALSE),0)</f>
        <v>0</v>
      </c>
      <c r="K32" s="15">
        <f>IFERROR(VLOOKUP($B32,[2]四川!$A$3:$C$14,2,FALSE),0)</f>
        <v>0</v>
      </c>
      <c r="L32" s="15">
        <f>IFERROR(VLOOKUP($B32,[2]福建!$A$3:$C$14,2,FALSE),0)</f>
        <v>0</v>
      </c>
      <c r="M32" s="16">
        <f>IFERROR(VLOOKUP($B32,[2]广州!$A$3:$C$14,2,FALSE),0)</f>
        <v>0.10077999461257819</v>
      </c>
      <c r="N32" s="16">
        <f>IFERROR(VLOOKUP($B32,[2]深圳!$A$3:$C$14,2,FALSE),0)</f>
        <v>0.1197651709494814</v>
      </c>
      <c r="O32" s="15">
        <f>IFERROR(VLOOKUP($B32,[2]广贵!$A$3:$C$14,2,FALSE),0)</f>
        <v>0</v>
      </c>
    </row>
    <row r="33" spans="1:16" x14ac:dyDescent="0.15">
      <c r="A33" s="17">
        <v>30</v>
      </c>
      <c r="B33" s="18" t="s">
        <v>47</v>
      </c>
      <c r="C33" s="18">
        <f>VLOOKUP(B33,[1]原始数据表!$A$2:$E$33,5,FALSE)</f>
        <v>1</v>
      </c>
      <c r="D33" s="19">
        <f>IFERROR(VLOOKUP($B33,[2]北京!$A$3:$C$14,2,FALSE),0)</f>
        <v>0</v>
      </c>
      <c r="E33" s="19">
        <f>IFERROR(VLOOKUP($B33,[2]天津!$A$3:$C$14,2,FALSE),0)</f>
        <v>0</v>
      </c>
      <c r="F33" s="19">
        <f>IFERROR(VLOOKUP($B33,[2]辽宁!$A$3:$C$14,2,FALSE),0)</f>
        <v>0</v>
      </c>
      <c r="G33" s="19">
        <f>IFERROR(VLOOKUP($B33,[2]江苏!$A$3:$C$14,2,FALSE),0)</f>
        <v>0</v>
      </c>
      <c r="H33" s="19">
        <f>IFERROR(VLOOKUP($B33,[2]上海!$A$3:$C$14,2,FALSE),0)</f>
        <v>0</v>
      </c>
      <c r="I33" s="19">
        <f>IFERROR(VLOOKUP($B33,[2]浙江!$A$3:$C$14,2,FALSE),0)</f>
        <v>0</v>
      </c>
      <c r="J33" s="19">
        <f>IFERROR(VLOOKUP($B33,[2]湖北陕西!$A$3:$C$14,2,FALSE),0)</f>
        <v>0</v>
      </c>
      <c r="K33" s="20">
        <f>IFERROR(VLOOKUP($B33,[2]四川!$A$3:$C$14,2,FALSE),0)</f>
        <v>6.9242984542547598E-2</v>
      </c>
      <c r="L33" s="20">
        <f>IFERROR(VLOOKUP($B33,[2]福建!$A$3:$C$14,2,FALSE),0)</f>
        <v>5.5728305941386481E-2</v>
      </c>
      <c r="M33" s="20">
        <f>IFERROR(VLOOKUP($B33,[2]广州!$A$3:$C$14,2,FALSE),0)</f>
        <v>9.3249517009783719E-2</v>
      </c>
      <c r="N33" s="20">
        <f>IFERROR(VLOOKUP($B33,[2]深圳!$A$3:$C$14,2,FALSE),0)</f>
        <v>0.11239368385438649</v>
      </c>
      <c r="O33" s="19">
        <f>IFERROR(VLOOKUP($B33,[2]广贵!$A$3:$C$14,2,FALSE),0)</f>
        <v>0</v>
      </c>
    </row>
    <row r="34" spans="1:16" ht="24" x14ac:dyDescent="0.15">
      <c r="B34" s="35" t="s">
        <v>54</v>
      </c>
      <c r="D34">
        <f>SUMPRODUCT(D4:O33,D40:O69)</f>
        <v>0</v>
      </c>
    </row>
    <row r="37" spans="1:16" ht="28.5" x14ac:dyDescent="0.15">
      <c r="A37" s="38" t="s">
        <v>0</v>
      </c>
      <c r="B37" s="39" t="s">
        <v>1</v>
      </c>
      <c r="C37" s="39"/>
      <c r="D37" s="1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</row>
    <row r="38" spans="1:16" ht="15" x14ac:dyDescent="0.2">
      <c r="A38" s="38"/>
      <c r="B38" s="40" t="s">
        <v>14</v>
      </c>
      <c r="C38" s="40"/>
      <c r="D38" s="3">
        <v>32</v>
      </c>
      <c r="E38" s="4">
        <v>25</v>
      </c>
      <c r="F38" s="5">
        <v>13</v>
      </c>
      <c r="G38" s="4">
        <v>27</v>
      </c>
      <c r="H38" s="4">
        <v>22</v>
      </c>
      <c r="I38" s="4">
        <v>30</v>
      </c>
      <c r="J38" s="4">
        <v>22</v>
      </c>
      <c r="K38" s="4">
        <v>15</v>
      </c>
      <c r="L38" s="4">
        <v>25</v>
      </c>
      <c r="M38" s="4">
        <v>36</v>
      </c>
      <c r="N38" s="4">
        <v>35</v>
      </c>
      <c r="O38" s="4">
        <v>15</v>
      </c>
    </row>
    <row r="39" spans="1:16" ht="14.25" x14ac:dyDescent="0.2">
      <c r="A39" s="38"/>
      <c r="B39" s="23" t="s">
        <v>15</v>
      </c>
      <c r="C39" s="7" t="s">
        <v>16</v>
      </c>
      <c r="D39" s="8" t="s">
        <v>17</v>
      </c>
      <c r="E39" s="8" t="s">
        <v>17</v>
      </c>
      <c r="F39" s="8" t="s">
        <v>17</v>
      </c>
      <c r="G39" s="8" t="s">
        <v>17</v>
      </c>
      <c r="H39" s="8" t="s">
        <v>17</v>
      </c>
      <c r="I39" s="8" t="s">
        <v>17</v>
      </c>
      <c r="J39" s="8" t="s">
        <v>17</v>
      </c>
      <c r="K39" s="8" t="s">
        <v>17</v>
      </c>
      <c r="L39" s="8" t="s">
        <v>17</v>
      </c>
      <c r="M39" s="8" t="s">
        <v>17</v>
      </c>
      <c r="N39" s="8" t="s">
        <v>17</v>
      </c>
      <c r="O39" s="8" t="s">
        <v>17</v>
      </c>
      <c r="P39" s="36" t="s">
        <v>52</v>
      </c>
    </row>
    <row r="40" spans="1:16" x14ac:dyDescent="0.15">
      <c r="A40" s="9">
        <v>1</v>
      </c>
      <c r="B40" s="10" t="s">
        <v>18</v>
      </c>
      <c r="C40" s="10">
        <f>VLOOKUP(B40,[1]原始数据表!$A$2:$E$33,5,FALSE)</f>
        <v>61</v>
      </c>
      <c r="D40" s="11"/>
      <c r="E40" s="11"/>
      <c r="F40" s="22"/>
      <c r="G40" s="22"/>
      <c r="H40" s="11"/>
      <c r="I40" s="22"/>
      <c r="J40" s="22"/>
      <c r="K40" s="22"/>
      <c r="L40" s="22"/>
      <c r="M40" s="12"/>
      <c r="N40" s="22"/>
      <c r="O40" s="12"/>
      <c r="P40" s="26">
        <f>SUM(D40:O40)</f>
        <v>0</v>
      </c>
    </row>
    <row r="41" spans="1:16" x14ac:dyDescent="0.15">
      <c r="A41" s="13">
        <v>2</v>
      </c>
      <c r="B41" s="14" t="s">
        <v>19</v>
      </c>
      <c r="C41" s="14">
        <f>VLOOKUP(B41,[1]原始数据表!$A$2:$E$33,5,FALSE)</f>
        <v>46</v>
      </c>
      <c r="D41" s="15"/>
      <c r="E41" s="15"/>
      <c r="F41" s="15"/>
      <c r="G41" s="15"/>
      <c r="H41" s="16"/>
      <c r="I41" s="16"/>
      <c r="J41" s="16"/>
      <c r="K41" s="15"/>
      <c r="L41" s="21"/>
      <c r="M41" s="21"/>
      <c r="N41" s="21"/>
      <c r="O41" s="21"/>
      <c r="P41" s="26">
        <f t="shared" ref="P41:P69" si="0">SUM(D41:O41)</f>
        <v>0</v>
      </c>
    </row>
    <row r="42" spans="1:16" x14ac:dyDescent="0.15">
      <c r="A42" s="13">
        <v>3</v>
      </c>
      <c r="B42" s="14" t="s">
        <v>20</v>
      </c>
      <c r="C42" s="14">
        <f>VLOOKUP(B42,[1]原始数据表!$A$2:$E$33,5,FALSE)</f>
        <v>34</v>
      </c>
      <c r="D42" s="15"/>
      <c r="E42" s="15"/>
      <c r="F42" s="15"/>
      <c r="G42" s="21"/>
      <c r="H42" s="21"/>
      <c r="I42" s="21"/>
      <c r="J42" s="15"/>
      <c r="K42" s="16"/>
      <c r="L42" s="15"/>
      <c r="M42" s="15"/>
      <c r="N42" s="15"/>
      <c r="O42" s="16"/>
      <c r="P42" s="26">
        <f t="shared" si="0"/>
        <v>0</v>
      </c>
    </row>
    <row r="43" spans="1:16" x14ac:dyDescent="0.15">
      <c r="A43" s="13">
        <v>4</v>
      </c>
      <c r="B43" s="14" t="s">
        <v>21</v>
      </c>
      <c r="C43" s="14">
        <f>VLOOKUP(B43,[1]原始数据表!$A$2:$E$33,5,FALSE)</f>
        <v>26</v>
      </c>
      <c r="D43" s="15"/>
      <c r="E43" s="15"/>
      <c r="F43" s="15"/>
      <c r="G43" s="15"/>
      <c r="H43" s="15"/>
      <c r="I43" s="15"/>
      <c r="J43" s="15"/>
      <c r="K43" s="15"/>
      <c r="L43" s="15"/>
      <c r="M43" s="21"/>
      <c r="N43" s="21"/>
      <c r="O43" s="16"/>
      <c r="P43" s="26">
        <f t="shared" si="0"/>
        <v>0</v>
      </c>
    </row>
    <row r="44" spans="1:16" x14ac:dyDescent="0.15">
      <c r="A44" s="13">
        <v>5</v>
      </c>
      <c r="B44" s="14" t="s">
        <v>22</v>
      </c>
      <c r="C44" s="14">
        <f>VLOOKUP(B44,[1]原始数据表!$A$2:$E$33,5,FALSE)</f>
        <v>20</v>
      </c>
      <c r="D44" s="21"/>
      <c r="E44" s="21"/>
      <c r="F44" s="16"/>
      <c r="G44" s="16"/>
      <c r="H44" s="16"/>
      <c r="I44" s="15"/>
      <c r="J44" s="16"/>
      <c r="K44" s="15"/>
      <c r="L44" s="15"/>
      <c r="M44" s="15"/>
      <c r="N44" s="15"/>
      <c r="O44" s="15"/>
      <c r="P44" s="26">
        <f t="shared" si="0"/>
        <v>0</v>
      </c>
    </row>
    <row r="45" spans="1:16" x14ac:dyDescent="0.15">
      <c r="A45" s="13">
        <v>6</v>
      </c>
      <c r="B45" s="14" t="s">
        <v>23</v>
      </c>
      <c r="C45" s="14">
        <f>VLOOKUP(B45,[1]原始数据表!$A$2:$E$33,5,FALSE)</f>
        <v>22</v>
      </c>
      <c r="D45" s="21"/>
      <c r="E45" s="21"/>
      <c r="F45" s="21"/>
      <c r="G45" s="15"/>
      <c r="H45" s="15"/>
      <c r="I45" s="15"/>
      <c r="J45" s="15"/>
      <c r="K45" s="15"/>
      <c r="L45" s="15"/>
      <c r="M45" s="15"/>
      <c r="N45" s="15"/>
      <c r="O45" s="15"/>
      <c r="P45" s="26">
        <f t="shared" si="0"/>
        <v>0</v>
      </c>
    </row>
    <row r="46" spans="1:16" x14ac:dyDescent="0.15">
      <c r="A46" s="13">
        <v>7</v>
      </c>
      <c r="B46" s="14" t="s">
        <v>24</v>
      </c>
      <c r="C46" s="14">
        <f>VLOOKUP(B46,[1]原始数据表!$A$2:$E$33,5,FALSE)</f>
        <v>18</v>
      </c>
      <c r="D46" s="15"/>
      <c r="E46" s="15"/>
      <c r="F46" s="15"/>
      <c r="G46" s="21"/>
      <c r="H46" s="21"/>
      <c r="I46" s="16"/>
      <c r="J46" s="15"/>
      <c r="K46" s="15"/>
      <c r="L46" s="15"/>
      <c r="M46" s="15"/>
      <c r="N46" s="15"/>
      <c r="O46" s="15"/>
      <c r="P46" s="26">
        <f t="shared" si="0"/>
        <v>0</v>
      </c>
    </row>
    <row r="47" spans="1:16" x14ac:dyDescent="0.15">
      <c r="A47" s="13">
        <v>8</v>
      </c>
      <c r="B47" s="14" t="s">
        <v>25</v>
      </c>
      <c r="C47" s="14">
        <f>VLOOKUP(B47,[1]原始数据表!$A$2:$E$33,5,FALSE)</f>
        <v>18</v>
      </c>
      <c r="D47" s="15"/>
      <c r="E47" s="15"/>
      <c r="F47" s="15"/>
      <c r="G47" s="15"/>
      <c r="H47" s="15"/>
      <c r="I47" s="15"/>
      <c r="J47" s="15"/>
      <c r="K47" s="15"/>
      <c r="L47" s="16"/>
      <c r="M47" s="21"/>
      <c r="N47" s="21"/>
      <c r="O47" s="21"/>
      <c r="P47" s="26">
        <f t="shared" si="0"/>
        <v>0</v>
      </c>
    </row>
    <row r="48" spans="1:16" x14ac:dyDescent="0.15">
      <c r="A48" s="13">
        <v>9</v>
      </c>
      <c r="B48" s="14" t="s">
        <v>26</v>
      </c>
      <c r="C48" s="14">
        <v>14</v>
      </c>
      <c r="D48" s="15"/>
      <c r="E48" s="15"/>
      <c r="F48" s="15"/>
      <c r="G48" s="15"/>
      <c r="H48" s="15"/>
      <c r="I48" s="15"/>
      <c r="J48" s="15"/>
      <c r="K48" s="15"/>
      <c r="L48" s="16"/>
      <c r="M48" s="21"/>
      <c r="N48" s="21"/>
      <c r="O48" s="21"/>
      <c r="P48" s="26">
        <f t="shared" si="0"/>
        <v>0</v>
      </c>
    </row>
    <row r="49" spans="1:16" x14ac:dyDescent="0.15">
      <c r="A49" s="13">
        <v>10</v>
      </c>
      <c r="B49" s="14" t="s">
        <v>27</v>
      </c>
      <c r="C49" s="14">
        <f>VLOOKUP(B49,[1]原始数据表!$A$2:$E$33,5,FALSE)</f>
        <v>16</v>
      </c>
      <c r="D49" s="15"/>
      <c r="E49" s="15"/>
      <c r="F49" s="15"/>
      <c r="G49" s="16"/>
      <c r="H49" s="21"/>
      <c r="I49" s="21"/>
      <c r="J49" s="16"/>
      <c r="K49" s="16"/>
      <c r="L49" s="16"/>
      <c r="M49" s="15"/>
      <c r="N49" s="15"/>
      <c r="O49" s="15"/>
      <c r="P49" s="26">
        <f t="shared" si="0"/>
        <v>0</v>
      </c>
    </row>
    <row r="50" spans="1:16" x14ac:dyDescent="0.15">
      <c r="A50" s="13">
        <v>11</v>
      </c>
      <c r="B50" s="14" t="s">
        <v>28</v>
      </c>
      <c r="C50" s="14">
        <f>VLOOKUP(B50,[1]原始数据表!$A$2:$E$33,5,FALSE)</f>
        <v>15</v>
      </c>
      <c r="D50" s="21"/>
      <c r="E50" s="21"/>
      <c r="F50" s="16"/>
      <c r="G50" s="16"/>
      <c r="H50" s="15"/>
      <c r="I50" s="15"/>
      <c r="J50" s="16"/>
      <c r="K50" s="15"/>
      <c r="L50" s="15"/>
      <c r="M50" s="15"/>
      <c r="N50" s="15"/>
      <c r="O50" s="15"/>
      <c r="P50" s="26">
        <f t="shared" si="0"/>
        <v>0</v>
      </c>
    </row>
    <row r="51" spans="1:16" x14ac:dyDescent="0.15">
      <c r="A51" s="13">
        <v>12</v>
      </c>
      <c r="B51" s="14" t="s">
        <v>29</v>
      </c>
      <c r="C51" s="14">
        <f>VLOOKUP(B51,[1]原始数据表!$A$2:$E$33,5,FALSE)</f>
        <v>14</v>
      </c>
      <c r="D51" s="15"/>
      <c r="E51" s="15"/>
      <c r="F51" s="15"/>
      <c r="G51" s="15"/>
      <c r="H51" s="15"/>
      <c r="I51" s="15"/>
      <c r="J51" s="15"/>
      <c r="K51" s="15"/>
      <c r="L51" s="21"/>
      <c r="M51" s="21"/>
      <c r="N51" s="21"/>
      <c r="O51" s="15"/>
      <c r="P51" s="26">
        <f t="shared" si="0"/>
        <v>0</v>
      </c>
    </row>
    <row r="52" spans="1:16" x14ac:dyDescent="0.15">
      <c r="A52" s="13">
        <v>13</v>
      </c>
      <c r="B52" s="14" t="s">
        <v>30</v>
      </c>
      <c r="C52" s="14">
        <f>VLOOKUP(B52,[1]原始数据表!$A$2:$E$33,5,FALSE)</f>
        <v>8</v>
      </c>
      <c r="D52" s="15"/>
      <c r="E52" s="21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26">
        <f t="shared" si="0"/>
        <v>0</v>
      </c>
    </row>
    <row r="53" spans="1:16" x14ac:dyDescent="0.15">
      <c r="A53" s="13">
        <v>14</v>
      </c>
      <c r="B53" s="14" t="s">
        <v>31</v>
      </c>
      <c r="C53" s="14">
        <f>VLOOKUP(B53,[1]原始数据表!$A$2:$E$33,5,FALSE)</f>
        <v>14</v>
      </c>
      <c r="D53" s="15"/>
      <c r="E53" s="21"/>
      <c r="F53" s="16"/>
      <c r="G53" s="16"/>
      <c r="H53" s="15"/>
      <c r="I53" s="15"/>
      <c r="J53" s="21"/>
      <c r="K53" s="16"/>
      <c r="L53" s="16"/>
      <c r="M53" s="16"/>
      <c r="N53" s="16"/>
      <c r="O53" s="16"/>
      <c r="P53" s="26">
        <f t="shared" si="0"/>
        <v>0</v>
      </c>
    </row>
    <row r="54" spans="1:16" x14ac:dyDescent="0.15">
      <c r="A54" s="13">
        <v>15</v>
      </c>
      <c r="B54" s="14" t="s">
        <v>32</v>
      </c>
      <c r="C54" s="14">
        <f>VLOOKUP(B54,[1]原始数据表!$A$2:$E$33,5,FALSE)</f>
        <v>12</v>
      </c>
      <c r="D54" s="15"/>
      <c r="E54" s="15"/>
      <c r="F54" s="15"/>
      <c r="G54" s="21"/>
      <c r="H54" s="16"/>
      <c r="I54" s="16"/>
      <c r="J54" s="16"/>
      <c r="K54" s="16"/>
      <c r="L54" s="15"/>
      <c r="M54" s="15"/>
      <c r="N54" s="15"/>
      <c r="O54" s="15"/>
      <c r="P54" s="26">
        <f t="shared" si="0"/>
        <v>0</v>
      </c>
    </row>
    <row r="55" spans="1:16" x14ac:dyDescent="0.15">
      <c r="A55" s="13">
        <v>16</v>
      </c>
      <c r="B55" s="14" t="s">
        <v>33</v>
      </c>
      <c r="C55" s="14">
        <f>VLOOKUP(B55,[1]原始数据表!$A$2:$E$33,5,FALSE)</f>
        <v>10</v>
      </c>
      <c r="D55" s="15"/>
      <c r="E55" s="21"/>
      <c r="F55" s="21"/>
      <c r="G55" s="16"/>
      <c r="H55" s="15"/>
      <c r="I55" s="15"/>
      <c r="J55" s="15"/>
      <c r="K55" s="15"/>
      <c r="L55" s="15"/>
      <c r="M55" s="15"/>
      <c r="N55" s="15"/>
      <c r="O55" s="15"/>
      <c r="P55" s="26">
        <f t="shared" si="0"/>
        <v>0</v>
      </c>
    </row>
    <row r="56" spans="1:16" x14ac:dyDescent="0.15">
      <c r="A56" s="13">
        <v>17</v>
      </c>
      <c r="B56" s="14" t="s">
        <v>34</v>
      </c>
      <c r="C56" s="14">
        <f>VLOOKUP(B56,[1]原始数据表!$A$2:$E$33,5,FALSE)</f>
        <v>10</v>
      </c>
      <c r="D56" s="15"/>
      <c r="E56" s="15"/>
      <c r="F56" s="15"/>
      <c r="G56" s="15"/>
      <c r="H56" s="21"/>
      <c r="I56" s="16"/>
      <c r="J56" s="15"/>
      <c r="K56" s="15"/>
      <c r="L56" s="16"/>
      <c r="M56" s="15"/>
      <c r="N56" s="15"/>
      <c r="O56" s="15"/>
      <c r="P56" s="26">
        <f t="shared" si="0"/>
        <v>0</v>
      </c>
    </row>
    <row r="57" spans="1:16" x14ac:dyDescent="0.15">
      <c r="A57" s="13">
        <v>18</v>
      </c>
      <c r="B57" s="14" t="s">
        <v>35</v>
      </c>
      <c r="C57" s="14">
        <f>VLOOKUP(B57,[1]原始数据表!$A$2:$E$33,5,FALSE)</f>
        <v>10</v>
      </c>
      <c r="D57" s="15"/>
      <c r="E57" s="15"/>
      <c r="F57" s="15"/>
      <c r="G57" s="15"/>
      <c r="H57" s="15"/>
      <c r="I57" s="15"/>
      <c r="J57" s="15"/>
      <c r="K57" s="15"/>
      <c r="L57" s="21"/>
      <c r="M57" s="21"/>
      <c r="N57" s="21"/>
      <c r="O57" s="15"/>
      <c r="P57" s="26">
        <f t="shared" si="0"/>
        <v>0</v>
      </c>
    </row>
    <row r="58" spans="1:16" x14ac:dyDescent="0.15">
      <c r="A58" s="13">
        <v>19</v>
      </c>
      <c r="B58" s="14" t="s">
        <v>36</v>
      </c>
      <c r="C58" s="14">
        <f>VLOOKUP(B58,[1]原始数据表!$A$2:$E$33,5,FALSE)</f>
        <v>10</v>
      </c>
      <c r="D58" s="21"/>
      <c r="E58" s="21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26">
        <f t="shared" si="0"/>
        <v>0</v>
      </c>
    </row>
    <row r="59" spans="1:16" x14ac:dyDescent="0.15">
      <c r="A59" s="13">
        <v>20</v>
      </c>
      <c r="B59" s="14" t="s">
        <v>37</v>
      </c>
      <c r="C59" s="14">
        <f>VLOOKUP(B59,[1]原始数据表!$A$2:$E$33,5,FALSE)</f>
        <v>10</v>
      </c>
      <c r="D59" s="15"/>
      <c r="E59" s="15"/>
      <c r="F59" s="15"/>
      <c r="G59" s="15"/>
      <c r="H59" s="15"/>
      <c r="I59" s="15"/>
      <c r="J59" s="15"/>
      <c r="K59" s="16"/>
      <c r="L59" s="15"/>
      <c r="M59" s="15"/>
      <c r="N59" s="15"/>
      <c r="O59" s="15"/>
      <c r="P59" s="26">
        <f t="shared" si="0"/>
        <v>0</v>
      </c>
    </row>
    <row r="60" spans="1:16" x14ac:dyDescent="0.15">
      <c r="A60" s="13">
        <v>21</v>
      </c>
      <c r="B60" s="14" t="s">
        <v>38</v>
      </c>
      <c r="C60" s="14">
        <f>VLOOKUP(B60,[1]原始数据表!$A$2:$E$33,5,FALSE)</f>
        <v>9</v>
      </c>
      <c r="D60" s="21"/>
      <c r="E60" s="21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26">
        <f t="shared" si="0"/>
        <v>0</v>
      </c>
    </row>
    <row r="61" spans="1:16" x14ac:dyDescent="0.15">
      <c r="A61" s="13">
        <v>22</v>
      </c>
      <c r="B61" s="14" t="s">
        <v>39</v>
      </c>
      <c r="C61" s="14">
        <f>VLOOKUP(B61,[1]原始数据表!$A$2:$E$33,5,FALSE)</f>
        <v>13</v>
      </c>
      <c r="D61" s="15"/>
      <c r="E61" s="15"/>
      <c r="F61" s="15"/>
      <c r="G61" s="15"/>
      <c r="H61" s="15"/>
      <c r="I61" s="15"/>
      <c r="J61" s="21"/>
      <c r="K61" s="21"/>
      <c r="L61" s="15"/>
      <c r="M61" s="15"/>
      <c r="N61" s="15"/>
      <c r="O61" s="15"/>
      <c r="P61" s="26">
        <f t="shared" si="0"/>
        <v>0</v>
      </c>
    </row>
    <row r="62" spans="1:16" x14ac:dyDescent="0.15">
      <c r="A62" s="13">
        <v>23</v>
      </c>
      <c r="B62" s="14" t="s">
        <v>40</v>
      </c>
      <c r="C62" s="14">
        <f>VLOOKUP(B62,[1]原始数据表!$A$2:$E$33,5,FALSE)</f>
        <v>8</v>
      </c>
      <c r="D62" s="15"/>
      <c r="E62" s="15"/>
      <c r="F62" s="15"/>
      <c r="G62" s="16"/>
      <c r="H62" s="16"/>
      <c r="I62" s="21"/>
      <c r="J62" s="15"/>
      <c r="K62" s="15"/>
      <c r="L62" s="16"/>
      <c r="M62" s="15"/>
      <c r="N62" s="15"/>
      <c r="O62" s="15"/>
      <c r="P62" s="26">
        <f t="shared" si="0"/>
        <v>0</v>
      </c>
    </row>
    <row r="63" spans="1:16" x14ac:dyDescent="0.15">
      <c r="A63" s="13">
        <v>24</v>
      </c>
      <c r="B63" s="14" t="s">
        <v>41</v>
      </c>
      <c r="C63" s="14">
        <f>VLOOKUP(B63,[1]原始数据表!$A$2:$E$33,5,FALSE)</f>
        <v>6</v>
      </c>
      <c r="D63" s="15"/>
      <c r="E63" s="15"/>
      <c r="F63" s="15"/>
      <c r="G63" s="15"/>
      <c r="H63" s="15"/>
      <c r="I63" s="15"/>
      <c r="J63" s="15"/>
      <c r="K63" s="15"/>
      <c r="L63" s="15"/>
      <c r="M63" s="16"/>
      <c r="N63" s="21"/>
      <c r="O63" s="15"/>
      <c r="P63" s="26">
        <f t="shared" si="0"/>
        <v>0</v>
      </c>
    </row>
    <row r="64" spans="1:16" x14ac:dyDescent="0.15">
      <c r="A64" s="13">
        <v>25</v>
      </c>
      <c r="B64" s="14" t="s">
        <v>42</v>
      </c>
      <c r="C64" s="14">
        <f>VLOOKUP(B64,[1]原始数据表!$A$2:$E$33,5,FALSE)</f>
        <v>3</v>
      </c>
      <c r="D64" s="15"/>
      <c r="E64" s="15"/>
      <c r="F64" s="15"/>
      <c r="G64" s="15"/>
      <c r="H64" s="16"/>
      <c r="I64" s="21"/>
      <c r="J64" s="15"/>
      <c r="K64" s="15"/>
      <c r="L64" s="15"/>
      <c r="M64" s="15"/>
      <c r="N64" s="15"/>
      <c r="O64" s="15"/>
      <c r="P64" s="26">
        <f t="shared" si="0"/>
        <v>0</v>
      </c>
    </row>
    <row r="65" spans="1:16" x14ac:dyDescent="0.15">
      <c r="A65" s="13">
        <v>26</v>
      </c>
      <c r="B65" s="14" t="s">
        <v>43</v>
      </c>
      <c r="C65" s="14">
        <f>VLOOKUP(B65,[1]原始数据表!$A$2:$E$33,5,FALSE)</f>
        <v>3</v>
      </c>
      <c r="D65" s="15"/>
      <c r="E65" s="15"/>
      <c r="F65" s="15"/>
      <c r="G65" s="15"/>
      <c r="H65" s="16"/>
      <c r="I65" s="15"/>
      <c r="J65" s="15"/>
      <c r="K65" s="16"/>
      <c r="L65" s="16"/>
      <c r="M65" s="21"/>
      <c r="N65" s="16"/>
      <c r="O65" s="15"/>
      <c r="P65" s="26">
        <f t="shared" si="0"/>
        <v>0</v>
      </c>
    </row>
    <row r="66" spans="1:16" x14ac:dyDescent="0.15">
      <c r="A66" s="13">
        <v>27</v>
      </c>
      <c r="B66" s="14" t="s">
        <v>44</v>
      </c>
      <c r="C66" s="14">
        <f>VLOOKUP(B66,[1]原始数据表!$A$2:$E$33,5,FALSE)</f>
        <v>1</v>
      </c>
      <c r="D66" s="15"/>
      <c r="E66" s="16"/>
      <c r="F66" s="15"/>
      <c r="G66" s="15"/>
      <c r="H66" s="15"/>
      <c r="I66" s="15"/>
      <c r="J66" s="15"/>
      <c r="K66" s="15"/>
      <c r="L66" s="15"/>
      <c r="M66" s="15"/>
      <c r="N66" s="15"/>
      <c r="O66" s="16"/>
      <c r="P66" s="26">
        <f t="shared" si="0"/>
        <v>0</v>
      </c>
    </row>
    <row r="67" spans="1:16" x14ac:dyDescent="0.15">
      <c r="A67" s="13">
        <v>28</v>
      </c>
      <c r="B67" s="14" t="s">
        <v>45</v>
      </c>
      <c r="C67" s="14">
        <v>1</v>
      </c>
      <c r="D67" s="16"/>
      <c r="E67" s="16"/>
      <c r="F67" s="15"/>
      <c r="G67" s="16"/>
      <c r="H67" s="16"/>
      <c r="I67" s="15"/>
      <c r="J67" s="15"/>
      <c r="K67" s="15"/>
      <c r="L67" s="15"/>
      <c r="M67" s="15"/>
      <c r="N67" s="15"/>
      <c r="O67" s="15"/>
      <c r="P67" s="26">
        <f t="shared" si="0"/>
        <v>0</v>
      </c>
    </row>
    <row r="68" spans="1:16" x14ac:dyDescent="0.15">
      <c r="A68" s="13">
        <v>29</v>
      </c>
      <c r="B68" s="14" t="s">
        <v>46</v>
      </c>
      <c r="C68" s="14">
        <v>1</v>
      </c>
      <c r="D68" s="15"/>
      <c r="E68" s="16"/>
      <c r="F68" s="15"/>
      <c r="G68" s="16"/>
      <c r="H68" s="16"/>
      <c r="I68" s="16"/>
      <c r="J68" s="15"/>
      <c r="K68" s="15"/>
      <c r="L68" s="15"/>
      <c r="M68" s="16"/>
      <c r="N68" s="16"/>
      <c r="O68" s="15"/>
      <c r="P68" s="26">
        <f t="shared" si="0"/>
        <v>0</v>
      </c>
    </row>
    <row r="69" spans="1:16" x14ac:dyDescent="0.15">
      <c r="A69" s="17">
        <v>30</v>
      </c>
      <c r="B69" s="18" t="s">
        <v>47</v>
      </c>
      <c r="C69" s="18">
        <f>VLOOKUP(B69,[1]原始数据表!$A$2:$E$33,5,FALSE)</f>
        <v>1</v>
      </c>
      <c r="D69" s="19"/>
      <c r="E69" s="19"/>
      <c r="F69" s="19"/>
      <c r="G69" s="19"/>
      <c r="H69" s="19"/>
      <c r="I69" s="19"/>
      <c r="J69" s="19"/>
      <c r="K69" s="20"/>
      <c r="L69" s="20"/>
      <c r="M69" s="20"/>
      <c r="N69" s="20"/>
      <c r="O69" s="19"/>
      <c r="P69" s="26">
        <f t="shared" si="0"/>
        <v>0</v>
      </c>
    </row>
    <row r="70" spans="1:16" ht="24" x14ac:dyDescent="0.15">
      <c r="B70" s="35" t="s">
        <v>53</v>
      </c>
      <c r="D70" s="26">
        <f>SUM(D40:D69)</f>
        <v>0</v>
      </c>
      <c r="E70" s="26">
        <f t="shared" ref="E70:O70" si="1">SUM(E40:E69)</f>
        <v>0</v>
      </c>
      <c r="F70" s="26">
        <f t="shared" si="1"/>
        <v>0</v>
      </c>
      <c r="G70" s="26">
        <f t="shared" si="1"/>
        <v>0</v>
      </c>
      <c r="H70" s="26">
        <f t="shared" si="1"/>
        <v>0</v>
      </c>
      <c r="I70" s="26">
        <f t="shared" si="1"/>
        <v>0</v>
      </c>
      <c r="J70" s="26">
        <f t="shared" si="1"/>
        <v>0</v>
      </c>
      <c r="K70" s="26">
        <f t="shared" si="1"/>
        <v>0</v>
      </c>
      <c r="L70" s="26">
        <f t="shared" si="1"/>
        <v>0</v>
      </c>
      <c r="M70" s="26">
        <f t="shared" si="1"/>
        <v>0</v>
      </c>
      <c r="N70" s="26">
        <f t="shared" si="1"/>
        <v>0</v>
      </c>
      <c r="O70" s="26">
        <f t="shared" si="1"/>
        <v>0</v>
      </c>
    </row>
  </sheetData>
  <mergeCells count="6">
    <mergeCell ref="A1:A3"/>
    <mergeCell ref="B1:C1"/>
    <mergeCell ref="B2:C2"/>
    <mergeCell ref="A37:A39"/>
    <mergeCell ref="B37:C37"/>
    <mergeCell ref="B38:C38"/>
  </mergeCells>
  <phoneticPr fontId="3" type="noConversion"/>
  <conditionalFormatting sqref="D4:O33">
    <cfRule type="cellIs" dxfId="5" priority="3" operator="equal">
      <formula>1</formula>
    </cfRule>
    <cfRule type="cellIs" dxfId="4" priority="4" operator="greaterThan">
      <formula>1</formula>
    </cfRule>
  </conditionalFormatting>
  <conditionalFormatting sqref="D40:O69">
    <cfRule type="cellIs" dxfId="3" priority="1" operator="equal">
      <formula>1</formula>
    </cfRule>
    <cfRule type="cellIs" dxfId="2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25" workbookViewId="0">
      <selection activeCell="E36" sqref="E36"/>
    </sheetView>
  </sheetViews>
  <sheetFormatPr defaultRowHeight="13.5" x14ac:dyDescent="0.15"/>
  <sheetData>
    <row r="1" spans="1:16" ht="15" customHeight="1" x14ac:dyDescent="0.15">
      <c r="A1" s="38" t="s">
        <v>0</v>
      </c>
      <c r="B1" s="39" t="s">
        <v>1</v>
      </c>
      <c r="C1" s="39"/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6" ht="15" customHeight="1" x14ac:dyDescent="0.2">
      <c r="A2" s="38"/>
      <c r="B2" s="40" t="s">
        <v>14</v>
      </c>
      <c r="C2" s="40"/>
      <c r="D2" s="3">
        <v>32</v>
      </c>
      <c r="E2" s="4">
        <v>25</v>
      </c>
      <c r="F2" s="5">
        <v>13</v>
      </c>
      <c r="G2" s="4">
        <v>27</v>
      </c>
      <c r="H2" s="4">
        <v>22</v>
      </c>
      <c r="I2" s="4">
        <v>30</v>
      </c>
      <c r="J2" s="4">
        <v>22</v>
      </c>
      <c r="K2" s="4">
        <v>15</v>
      </c>
      <c r="L2" s="4">
        <v>25</v>
      </c>
      <c r="M2" s="4">
        <v>36</v>
      </c>
      <c r="N2" s="4">
        <v>35</v>
      </c>
      <c r="O2" s="4">
        <v>15</v>
      </c>
    </row>
    <row r="3" spans="1:16" ht="15" customHeight="1" x14ac:dyDescent="0.2">
      <c r="A3" s="38"/>
      <c r="B3" s="37" t="s">
        <v>15</v>
      </c>
      <c r="C3" s="7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6" ht="15" customHeight="1" x14ac:dyDescent="0.15">
      <c r="A4" s="9">
        <v>1</v>
      </c>
      <c r="B4" s="10" t="s">
        <v>18</v>
      </c>
      <c r="C4" s="10">
        <f>VLOOKUP(B4,[1]原始数据表!$A$2:$E$33,5,FALSE)</f>
        <v>61</v>
      </c>
      <c r="D4" s="41">
        <v>1.2480792503885584E-13</v>
      </c>
      <c r="E4" s="41">
        <v>1.8157710979981759E-13</v>
      </c>
      <c r="F4" s="41">
        <v>0.99999999998052902</v>
      </c>
      <c r="G4" s="41">
        <v>6.1846333349910396E-13</v>
      </c>
      <c r="H4" s="41">
        <v>1.5376967361261119E-13</v>
      </c>
      <c r="I4" s="41">
        <v>6.9999999999972138</v>
      </c>
      <c r="J4" s="41">
        <v>3.9025686809468062E-12</v>
      </c>
      <c r="K4" s="41">
        <v>12.999999999999108</v>
      </c>
      <c r="L4" s="41">
        <v>12.999999999999689</v>
      </c>
      <c r="M4" s="41">
        <v>6.1460395461224447E-13</v>
      </c>
      <c r="N4" s="41">
        <v>1.3523153254127229E-12</v>
      </c>
      <c r="O4" s="41">
        <v>1.2520512523642716E-12</v>
      </c>
      <c r="P4" s="42">
        <f>SUM(D4:O4)</f>
        <v>33.99999999998473</v>
      </c>
    </row>
    <row r="5" spans="1:16" ht="15" customHeight="1" x14ac:dyDescent="0.15">
      <c r="A5" s="13">
        <v>2</v>
      </c>
      <c r="B5" s="14" t="s">
        <v>19</v>
      </c>
      <c r="C5" s="14">
        <f>VLOOKUP(B5,[1]原始数据表!$A$2:$E$33,5,FALSE)</f>
        <v>46</v>
      </c>
      <c r="D5" s="41">
        <v>1.246546263690838E-13</v>
      </c>
      <c r="E5" s="41">
        <v>1.8089501891663763E-13</v>
      </c>
      <c r="F5" s="41">
        <v>1.6791567919420383E-13</v>
      </c>
      <c r="G5" s="41">
        <v>1.7037951889029824E-13</v>
      </c>
      <c r="H5" s="41">
        <v>2.4658196731957094E-13</v>
      </c>
      <c r="I5" s="41">
        <v>2.4870895355336622E-13</v>
      </c>
      <c r="J5" s="41">
        <v>3.5765670530374681E-13</v>
      </c>
      <c r="K5" s="41">
        <v>2.1983105605331225E-13</v>
      </c>
      <c r="L5" s="41">
        <v>1.1586884151936839E-12</v>
      </c>
      <c r="M5" s="41">
        <v>35.999999999987814</v>
      </c>
      <c r="N5" s="41">
        <v>2.9999999999926592</v>
      </c>
      <c r="O5" s="41">
        <v>3.8482455577985766E-12</v>
      </c>
      <c r="P5" s="42">
        <f t="shared" ref="P5:P33" si="0">SUM(D5:O5)</f>
        <v>38.999999999987203</v>
      </c>
    </row>
    <row r="6" spans="1:16" ht="15" customHeight="1" x14ac:dyDescent="0.15">
      <c r="A6" s="13">
        <v>3</v>
      </c>
      <c r="B6" s="14" t="s">
        <v>20</v>
      </c>
      <c r="C6" s="14">
        <f>VLOOKUP(B6,[1]原始数据表!$A$2:$E$33,5,FALSE)</f>
        <v>34</v>
      </c>
      <c r="D6" s="41">
        <v>1.2472764799420563E-13</v>
      </c>
      <c r="E6" s="41">
        <v>1.8023763505808679E-13</v>
      </c>
      <c r="F6" s="41">
        <v>1.6740669106108897E-13</v>
      </c>
      <c r="G6" s="41">
        <v>8.7861849425516773E-13</v>
      </c>
      <c r="H6" s="41">
        <v>18.000000000004231</v>
      </c>
      <c r="I6" s="41">
        <v>1.4790389780921202E-12</v>
      </c>
      <c r="J6" s="41">
        <v>2.5522068313037983E-13</v>
      </c>
      <c r="K6" s="41">
        <v>4.1467649082373327E-13</v>
      </c>
      <c r="L6" s="41">
        <v>2.9484293474484966E-13</v>
      </c>
      <c r="M6" s="41">
        <v>1.9755630662279381E-13</v>
      </c>
      <c r="N6" s="41">
        <v>1.6734692645450374E-13</v>
      </c>
      <c r="O6" s="41">
        <v>6.1511183048522047E-13</v>
      </c>
      <c r="P6" s="42">
        <f t="shared" si="0"/>
        <v>18.000000000009006</v>
      </c>
    </row>
    <row r="7" spans="1:16" ht="15" customHeight="1" x14ac:dyDescent="0.15">
      <c r="A7" s="13">
        <v>4</v>
      </c>
      <c r="B7" s="14" t="s">
        <v>21</v>
      </c>
      <c r="C7" s="14">
        <f>VLOOKUP(B7,[1]原始数据表!$A$2:$E$33,5,FALSE)</f>
        <v>26</v>
      </c>
      <c r="D7" s="41">
        <v>1.2455585729817582E-13</v>
      </c>
      <c r="E7" s="41">
        <v>1.8024411531011954E-13</v>
      </c>
      <c r="F7" s="41">
        <v>1.6720042903578167E-13</v>
      </c>
      <c r="G7" s="41">
        <v>1.6933505947722813E-13</v>
      </c>
      <c r="H7" s="41">
        <v>1.5223111526451262E-13</v>
      </c>
      <c r="I7" s="41">
        <v>1.6522190891056633E-13</v>
      </c>
      <c r="J7" s="41">
        <v>2.5485180202885604E-13</v>
      </c>
      <c r="K7" s="41">
        <v>2.1841101969033074E-13</v>
      </c>
      <c r="L7" s="41">
        <v>2.944117258356329E-13</v>
      </c>
      <c r="M7" s="41">
        <v>2.4991386231481888E-13</v>
      </c>
      <c r="N7" s="41">
        <v>2.5150418144342585E-13</v>
      </c>
      <c r="O7" s="41">
        <v>2.7900274179892983E-13</v>
      </c>
      <c r="P7" s="42">
        <f t="shared" si="0"/>
        <v>2.5068838184083783E-12</v>
      </c>
    </row>
    <row r="8" spans="1:16" ht="15" customHeight="1" x14ac:dyDescent="0.15">
      <c r="A8" s="13">
        <v>5</v>
      </c>
      <c r="B8" s="14" t="s">
        <v>22</v>
      </c>
      <c r="C8" s="14">
        <f>VLOOKUP(B8,[1]原始数据表!$A$2:$E$33,5,FALSE)</f>
        <v>20</v>
      </c>
      <c r="D8" s="41">
        <v>7.00000000004143</v>
      </c>
      <c r="E8" s="41">
        <v>12.999999999953925</v>
      </c>
      <c r="F8" s="41">
        <v>8.5915395241297176E-13</v>
      </c>
      <c r="G8" s="41">
        <v>8.6498416912738257E-13</v>
      </c>
      <c r="H8" s="41">
        <v>1.2187399609660639E-12</v>
      </c>
      <c r="I8" s="41">
        <v>1.0561874137877408E-13</v>
      </c>
      <c r="J8" s="41">
        <v>6.1067123357770196E-13</v>
      </c>
      <c r="K8" s="41">
        <v>1.2601958629402445E-13</v>
      </c>
      <c r="L8" s="41">
        <v>1.4815093601118805E-13</v>
      </c>
      <c r="M8" s="41">
        <v>1.180098013668676E-13</v>
      </c>
      <c r="N8" s="41">
        <v>1.0664810638679143E-13</v>
      </c>
      <c r="O8" s="41">
        <v>1.222448572329356E-13</v>
      </c>
      <c r="P8" s="42">
        <f t="shared" si="0"/>
        <v>19.999999999999631</v>
      </c>
    </row>
    <row r="9" spans="1:16" ht="15" customHeight="1" x14ac:dyDescent="0.15">
      <c r="A9" s="13">
        <v>6</v>
      </c>
      <c r="B9" s="14" t="s">
        <v>23</v>
      </c>
      <c r="C9" s="14">
        <f>VLOOKUP(B9,[1]原始数据表!$A$2:$E$33,5,FALSE)</f>
        <v>22</v>
      </c>
      <c r="D9" s="41">
        <v>9.9999999999749445</v>
      </c>
      <c r="E9" s="41">
        <v>1.1779912799608858E-11</v>
      </c>
      <c r="F9" s="41">
        <v>12.000000000010953</v>
      </c>
      <c r="G9" s="41">
        <v>1.4147332093421554E-13</v>
      </c>
      <c r="H9" s="41">
        <v>1.2915237820114683E-13</v>
      </c>
      <c r="I9" s="41">
        <v>1.3877838283037179E-13</v>
      </c>
      <c r="J9" s="41">
        <v>1.9695308821834906E-13</v>
      </c>
      <c r="K9" s="41">
        <v>1.7357343629478452E-13</v>
      </c>
      <c r="L9" s="41">
        <v>2.1875033153341038E-13</v>
      </c>
      <c r="M9" s="41">
        <v>1.6140751252893395E-13</v>
      </c>
      <c r="N9" s="41">
        <v>1.4039369160144469E-13</v>
      </c>
      <c r="O9" s="41">
        <v>1.6733996654359483E-13</v>
      </c>
      <c r="P9" s="42">
        <f t="shared" si="0"/>
        <v>21.999999999999144</v>
      </c>
    </row>
    <row r="10" spans="1:16" ht="15" customHeight="1" x14ac:dyDescent="0.15">
      <c r="A10" s="13">
        <v>7</v>
      </c>
      <c r="B10" s="14" t="s">
        <v>24</v>
      </c>
      <c r="C10" s="14">
        <f>VLOOKUP(B10,[1]原始数据表!$A$2:$E$33,5,FALSE)</f>
        <v>18</v>
      </c>
      <c r="D10" s="41">
        <v>1.1466346694802825E-13</v>
      </c>
      <c r="E10" s="41">
        <v>1.5997125884667453E-13</v>
      </c>
      <c r="F10" s="41">
        <v>1.4904710303684175E-13</v>
      </c>
      <c r="G10" s="41">
        <v>17.999999999995694</v>
      </c>
      <c r="H10" s="41">
        <v>8.311094411535402E-13</v>
      </c>
      <c r="I10" s="41">
        <v>5.0914305480563636E-13</v>
      </c>
      <c r="J10" s="41">
        <v>2.1606744324086493E-13</v>
      </c>
      <c r="K10" s="41">
        <v>1.8852188031243375E-13</v>
      </c>
      <c r="L10" s="41">
        <v>2.4338006212969426E-13</v>
      </c>
      <c r="M10" s="41">
        <v>1.7464924799712254E-13</v>
      </c>
      <c r="N10" s="41">
        <v>1.5032910481962611E-13</v>
      </c>
      <c r="O10" s="41">
        <v>1.8235340554333903E-13</v>
      </c>
      <c r="P10" s="42">
        <f t="shared" si="0"/>
        <v>17.999999999998611</v>
      </c>
    </row>
    <row r="11" spans="1:16" ht="15" customHeight="1" x14ac:dyDescent="0.15">
      <c r="A11" s="13">
        <v>8</v>
      </c>
      <c r="B11" s="14" t="s">
        <v>25</v>
      </c>
      <c r="C11" s="14">
        <f>VLOOKUP(B11,[1]原始数据表!$A$2:$E$33,5,FALSE)</f>
        <v>18</v>
      </c>
      <c r="D11" s="41">
        <v>1.0957703525120159E-13</v>
      </c>
      <c r="E11" s="41">
        <v>1.4999965265181075E-13</v>
      </c>
      <c r="F11" s="41">
        <v>1.404697343019218E-13</v>
      </c>
      <c r="G11" s="41">
        <v>1.4244626008806283E-13</v>
      </c>
      <c r="H11" s="41">
        <v>1.2994759025502327E-13</v>
      </c>
      <c r="I11" s="41">
        <v>1.3985165859547507E-13</v>
      </c>
      <c r="J11" s="41">
        <v>1.9838548398317109E-13</v>
      </c>
      <c r="K11" s="41">
        <v>1.7501303774241907E-13</v>
      </c>
      <c r="L11" s="41">
        <v>1.1083935586082052E-12</v>
      </c>
      <c r="M11" s="41">
        <v>6.5674620759534347E-13</v>
      </c>
      <c r="N11" s="41">
        <v>17.000000000002956</v>
      </c>
      <c r="O11" s="41">
        <v>0.99999999999319744</v>
      </c>
      <c r="P11" s="42">
        <f t="shared" si="0"/>
        <v>17.999999999999105</v>
      </c>
    </row>
    <row r="12" spans="1:16" ht="15" customHeight="1" x14ac:dyDescent="0.15">
      <c r="A12" s="13">
        <v>9</v>
      </c>
      <c r="B12" s="14" t="s">
        <v>26</v>
      </c>
      <c r="C12" s="14">
        <v>14</v>
      </c>
      <c r="D12" s="41">
        <v>9.3579108081306972E-14</v>
      </c>
      <c r="E12" s="41">
        <v>1.2186449396453706E-13</v>
      </c>
      <c r="F12" s="41">
        <v>1.1514821266732045E-13</v>
      </c>
      <c r="G12" s="41">
        <v>1.1723042632771065E-13</v>
      </c>
      <c r="H12" s="41">
        <v>1.0842621749759989E-13</v>
      </c>
      <c r="I12" s="41">
        <v>1.1529700635265785E-13</v>
      </c>
      <c r="J12" s="41">
        <v>1.5258382462771897E-13</v>
      </c>
      <c r="K12" s="41">
        <v>1.3769629101400459E-13</v>
      </c>
      <c r="L12" s="41">
        <v>8.1303077470321408E-13</v>
      </c>
      <c r="M12" s="41">
        <v>1.1309153779938473E-12</v>
      </c>
      <c r="N12" s="41">
        <v>1.534253202770751E-12</v>
      </c>
      <c r="O12" s="41">
        <v>13.999999999995142</v>
      </c>
      <c r="P12" s="42">
        <f t="shared" si="0"/>
        <v>13.999999999999583</v>
      </c>
    </row>
    <row r="13" spans="1:16" ht="15" customHeight="1" x14ac:dyDescent="0.15">
      <c r="A13" s="13">
        <v>10</v>
      </c>
      <c r="B13" s="14" t="s">
        <v>27</v>
      </c>
      <c r="C13" s="14">
        <f>VLOOKUP(B13,[1]原始数据表!$A$2:$E$33,5,FALSE)</f>
        <v>16</v>
      </c>
      <c r="D13" s="41">
        <v>1.1580146476532903E-13</v>
      </c>
      <c r="E13" s="41">
        <v>1.6160725472988799E-13</v>
      </c>
      <c r="F13" s="41">
        <v>1.5070737832539488E-13</v>
      </c>
      <c r="G13" s="41">
        <v>7.3038851643806435E-13</v>
      </c>
      <c r="H13" s="41">
        <v>1.0932263223803902E-12</v>
      </c>
      <c r="I13" s="41">
        <v>15.999999999994523</v>
      </c>
      <c r="J13" s="41">
        <v>2.7644206897866795E-13</v>
      </c>
      <c r="K13" s="41">
        <v>2.986814694743662E-13</v>
      </c>
      <c r="L13" s="41">
        <v>5.7975647113188568E-13</v>
      </c>
      <c r="M13" s="41">
        <v>1.7710954463380793E-13</v>
      </c>
      <c r="N13" s="41">
        <v>1.5201611752372249E-13</v>
      </c>
      <c r="O13" s="41">
        <v>1.8449305049924257E-13</v>
      </c>
      <c r="P13" s="42">
        <f t="shared" si="0"/>
        <v>15.999999999998446</v>
      </c>
    </row>
    <row r="14" spans="1:16" ht="15" customHeight="1" x14ac:dyDescent="0.15">
      <c r="A14" s="13">
        <v>11</v>
      </c>
      <c r="B14" s="14" t="s">
        <v>28</v>
      </c>
      <c r="C14" s="14">
        <f>VLOOKUP(B14,[1]原始数据表!$A$2:$E$33,5,FALSE)</f>
        <v>15</v>
      </c>
      <c r="D14" s="41">
        <v>14.999999999964961</v>
      </c>
      <c r="E14" s="41">
        <v>3.143919038273808E-11</v>
      </c>
      <c r="F14" s="41">
        <v>8.4898770172612832E-13</v>
      </c>
      <c r="G14" s="41">
        <v>4.3401645598342608E-13</v>
      </c>
      <c r="H14" s="41">
        <v>1.0296647756243661E-13</v>
      </c>
      <c r="I14" s="41">
        <v>1.0877957910264542E-13</v>
      </c>
      <c r="J14" s="41">
        <v>1.1531828931012517E-12</v>
      </c>
      <c r="K14" s="41">
        <v>1.2922237795681999E-13</v>
      </c>
      <c r="L14" s="41">
        <v>1.5311730074803675E-13</v>
      </c>
      <c r="M14" s="41">
        <v>1.2218633951178828E-13</v>
      </c>
      <c r="N14" s="41">
        <v>1.0975876092901864E-13</v>
      </c>
      <c r="O14" s="41">
        <v>1.2537834479233569E-13</v>
      </c>
      <c r="P14" s="42">
        <f t="shared" si="0"/>
        <v>14.999999999999689</v>
      </c>
    </row>
    <row r="15" spans="1:16" ht="15" customHeight="1" x14ac:dyDescent="0.15">
      <c r="A15" s="13">
        <v>12</v>
      </c>
      <c r="B15" s="14" t="s">
        <v>29</v>
      </c>
      <c r="C15" s="14">
        <f>VLOOKUP(B15,[1]原始数据表!$A$2:$E$33,5,FALSE)</f>
        <v>14</v>
      </c>
      <c r="D15" s="41">
        <v>1.0853771939276412E-13</v>
      </c>
      <c r="E15" s="41">
        <v>1.4721277290672103E-13</v>
      </c>
      <c r="F15" s="41">
        <v>1.3800417692888947E-13</v>
      </c>
      <c r="G15" s="41">
        <v>1.3968808470136878E-13</v>
      </c>
      <c r="H15" s="41">
        <v>1.2759042924996807E-13</v>
      </c>
      <c r="I15" s="41">
        <v>1.3769068405294046E-13</v>
      </c>
      <c r="J15" s="41">
        <v>1.9301758168948972E-13</v>
      </c>
      <c r="K15" s="41">
        <v>1.7122419901825309E-13</v>
      </c>
      <c r="L15" s="41">
        <v>3.1385929366696148E-13</v>
      </c>
      <c r="M15" s="41">
        <v>1.3538469752806943E-12</v>
      </c>
      <c r="N15" s="41">
        <v>13.999999999996188</v>
      </c>
      <c r="O15" s="41">
        <v>1.6539802185690729E-13</v>
      </c>
      <c r="P15" s="42">
        <f t="shared" si="0"/>
        <v>13.999999999999185</v>
      </c>
    </row>
    <row r="16" spans="1:16" ht="15" customHeight="1" x14ac:dyDescent="0.15">
      <c r="A16" s="13">
        <v>13</v>
      </c>
      <c r="B16" s="14" t="s">
        <v>30</v>
      </c>
      <c r="C16" s="14">
        <f>VLOOKUP(B16,[1]原始数据表!$A$2:$E$33,5,FALSE)</f>
        <v>8</v>
      </c>
      <c r="D16" s="41">
        <v>1.0286480412143161E-13</v>
      </c>
      <c r="E16" s="41">
        <v>7.9999999999979003</v>
      </c>
      <c r="F16" s="41">
        <v>1.2798918853873375E-13</v>
      </c>
      <c r="G16" s="41">
        <v>1.29207186659139E-13</v>
      </c>
      <c r="H16" s="41">
        <v>1.1875676540498191E-13</v>
      </c>
      <c r="I16" s="41">
        <v>1.2793261144947793E-13</v>
      </c>
      <c r="J16" s="41">
        <v>1.7357504020460971E-13</v>
      </c>
      <c r="K16" s="41">
        <v>1.5617718477068025E-13</v>
      </c>
      <c r="L16" s="41">
        <v>1.9166977775515121E-13</v>
      </c>
      <c r="M16" s="41">
        <v>1.472337355163277E-13</v>
      </c>
      <c r="N16" s="41">
        <v>1.2936787039741992E-13</v>
      </c>
      <c r="O16" s="41">
        <v>1.5095492883936719E-13</v>
      </c>
      <c r="P16" s="42">
        <f t="shared" si="0"/>
        <v>7.9999999999994564</v>
      </c>
    </row>
    <row r="17" spans="1:16" ht="15" customHeight="1" x14ac:dyDescent="0.15">
      <c r="A17" s="13">
        <v>14</v>
      </c>
      <c r="B17" s="14" t="s">
        <v>31</v>
      </c>
      <c r="C17" s="14">
        <f>VLOOKUP(B17,[1]原始数据表!$A$2:$E$33,5,FALSE)</f>
        <v>14</v>
      </c>
      <c r="D17" s="41">
        <v>9.0001658340529126E-14</v>
      </c>
      <c r="E17" s="41">
        <v>3.000000000013074</v>
      </c>
      <c r="F17" s="41">
        <v>8.5493923727550847E-13</v>
      </c>
      <c r="G17" s="41">
        <v>2.4447692079553258E-12</v>
      </c>
      <c r="H17" s="41">
        <v>1.0394935306126479E-13</v>
      </c>
      <c r="I17" s="41">
        <v>1.0984964388495966E-13</v>
      </c>
      <c r="J17" s="41">
        <v>8.9999999999910045</v>
      </c>
      <c r="K17" s="41">
        <v>0.99999999999346956</v>
      </c>
      <c r="L17" s="41">
        <v>0.99999999999591682</v>
      </c>
      <c r="M17" s="41">
        <v>7.2557130496527406E-13</v>
      </c>
      <c r="N17" s="41">
        <v>1.5562156062344008E-12</v>
      </c>
      <c r="O17" s="41">
        <v>3.1749652365796431E-13</v>
      </c>
      <c r="P17" s="42">
        <f t="shared" si="0"/>
        <v>13.999999999999666</v>
      </c>
    </row>
    <row r="18" spans="1:16" ht="15" customHeight="1" x14ac:dyDescent="0.15">
      <c r="A18" s="13">
        <v>15</v>
      </c>
      <c r="B18" s="14" t="s">
        <v>32</v>
      </c>
      <c r="C18" s="14">
        <f>VLOOKUP(B18,[1]原始数据表!$A$2:$E$33,5,FALSE)</f>
        <v>12</v>
      </c>
      <c r="D18" s="41">
        <v>1.2496555636156243E-13</v>
      </c>
      <c r="E18" s="41">
        <v>1.7886636314950232E-13</v>
      </c>
      <c r="F18" s="41">
        <v>1.6563978988870694E-13</v>
      </c>
      <c r="G18" s="41">
        <v>8.999999999991962</v>
      </c>
      <c r="H18" s="41">
        <v>0.9999999999976652</v>
      </c>
      <c r="I18" s="41">
        <v>2.8971046494651422E-12</v>
      </c>
      <c r="J18" s="41">
        <v>1.6511374096619925E-12</v>
      </c>
      <c r="K18" s="41">
        <v>2.8443578398086762E-12</v>
      </c>
      <c r="L18" s="41">
        <v>2.9106447328601829E-13</v>
      </c>
      <c r="M18" s="41">
        <v>1.9880581778343849E-13</v>
      </c>
      <c r="N18" s="41">
        <v>1.6764451784858504E-13</v>
      </c>
      <c r="O18" s="41">
        <v>2.0894328689953917E-13</v>
      </c>
      <c r="P18" s="42">
        <f t="shared" si="0"/>
        <v>9.9999999999983569</v>
      </c>
    </row>
    <row r="19" spans="1:16" ht="15" customHeight="1" x14ac:dyDescent="0.15">
      <c r="A19" s="13">
        <v>16</v>
      </c>
      <c r="B19" s="14" t="s">
        <v>33</v>
      </c>
      <c r="C19" s="14">
        <f>VLOOKUP(B19,[1]原始数据表!$A$2:$E$33,5,FALSE)</f>
        <v>10</v>
      </c>
      <c r="D19" s="41">
        <v>1.2556119927390386E-13</v>
      </c>
      <c r="E19" s="41">
        <v>1.9822859386193895E-12</v>
      </c>
      <c r="F19" s="41">
        <v>2.4684066944581032E-12</v>
      </c>
      <c r="G19" s="41">
        <v>5.9886534034551866E-13</v>
      </c>
      <c r="H19" s="41">
        <v>1.50745922400841E-13</v>
      </c>
      <c r="I19" s="41">
        <v>1.6543515003737275E-13</v>
      </c>
      <c r="J19" s="41">
        <v>2.5130646547763053E-13</v>
      </c>
      <c r="K19" s="41">
        <v>2.1677725798886455E-13</v>
      </c>
      <c r="L19" s="41">
        <v>2.9143700255844591E-13</v>
      </c>
      <c r="M19" s="41">
        <v>1.990433006490882E-13</v>
      </c>
      <c r="N19" s="41">
        <v>1.6785830793215062E-13</v>
      </c>
      <c r="O19" s="41">
        <v>2.089382829994637E-13</v>
      </c>
      <c r="P19" s="42">
        <f t="shared" si="0"/>
        <v>6.8266608627407726E-12</v>
      </c>
    </row>
    <row r="20" spans="1:16" ht="15" customHeight="1" x14ac:dyDescent="0.15">
      <c r="A20" s="13">
        <v>17</v>
      </c>
      <c r="B20" s="14" t="s">
        <v>34</v>
      </c>
      <c r="C20" s="14">
        <f>VLOOKUP(B20,[1]原始数据表!$A$2:$E$33,5,FALSE)</f>
        <v>10</v>
      </c>
      <c r="D20" s="41">
        <v>1.2554740534235782E-13</v>
      </c>
      <c r="E20" s="41">
        <v>1.7916506915953287E-13</v>
      </c>
      <c r="F20" s="41">
        <v>1.6600101987396708E-13</v>
      </c>
      <c r="G20" s="41">
        <v>1.6819958862390681E-13</v>
      </c>
      <c r="H20" s="41">
        <v>1.1119358817338417E-12</v>
      </c>
      <c r="I20" s="41">
        <v>5.9443026831627774E-13</v>
      </c>
      <c r="J20" s="41">
        <v>2.5166011269159796E-13</v>
      </c>
      <c r="K20" s="41">
        <v>2.1689434502075963E-13</v>
      </c>
      <c r="L20" s="41">
        <v>5.7665916058789084E-13</v>
      </c>
      <c r="M20" s="41">
        <v>1.9929899504074122E-13</v>
      </c>
      <c r="N20" s="41">
        <v>1.6800690173094736E-13</v>
      </c>
      <c r="O20" s="41">
        <v>2.0900371801517477E-13</v>
      </c>
      <c r="P20" s="42">
        <f t="shared" si="0"/>
        <v>3.9668024661369958E-12</v>
      </c>
    </row>
    <row r="21" spans="1:16" ht="15" customHeight="1" x14ac:dyDescent="0.15">
      <c r="A21" s="13">
        <v>18</v>
      </c>
      <c r="B21" s="14" t="s">
        <v>35</v>
      </c>
      <c r="C21" s="14">
        <f>VLOOKUP(B21,[1]原始数据表!$A$2:$E$33,5,FALSE)</f>
        <v>10</v>
      </c>
      <c r="D21" s="41">
        <v>1.0766509146565418E-13</v>
      </c>
      <c r="E21" s="41">
        <v>1.4477416452218031E-13</v>
      </c>
      <c r="F21" s="41">
        <v>1.3599323550588722E-13</v>
      </c>
      <c r="G21" s="41">
        <v>1.3726358950038587E-13</v>
      </c>
      <c r="H21" s="41">
        <v>1.2559725066373511E-13</v>
      </c>
      <c r="I21" s="41">
        <v>1.3567252101231838E-13</v>
      </c>
      <c r="J21" s="41">
        <v>1.8854043846020096E-13</v>
      </c>
      <c r="K21" s="41">
        <v>1.6828655452892282E-13</v>
      </c>
      <c r="L21" s="41">
        <v>9.9999999999960139</v>
      </c>
      <c r="M21" s="41">
        <v>6.4811855138784775E-13</v>
      </c>
      <c r="N21" s="41">
        <v>1.2806578100065132E-12</v>
      </c>
      <c r="O21" s="41">
        <v>1.6281308622785756E-13</v>
      </c>
      <c r="P21" s="42">
        <f t="shared" si="0"/>
        <v>9.9999999999992504</v>
      </c>
    </row>
    <row r="22" spans="1:16" ht="15" customHeight="1" x14ac:dyDescent="0.15">
      <c r="A22" s="13">
        <v>19</v>
      </c>
      <c r="B22" s="14" t="s">
        <v>36</v>
      </c>
      <c r="C22" s="14">
        <f>VLOOKUP(B22,[1]原始数据表!$A$2:$E$33,5,FALSE)</f>
        <v>10</v>
      </c>
      <c r="D22" s="41">
        <v>4.0820875402041768E-13</v>
      </c>
      <c r="E22" s="41">
        <v>1.9644669520889613E-13</v>
      </c>
      <c r="F22" s="41">
        <v>1.6582967204381979E-13</v>
      </c>
      <c r="G22" s="41">
        <v>1.6731381580424667E-13</v>
      </c>
      <c r="H22" s="41">
        <v>1.5028283770952516E-13</v>
      </c>
      <c r="I22" s="41">
        <v>1.6502726920961676E-13</v>
      </c>
      <c r="J22" s="41">
        <v>2.5096469175975948E-13</v>
      </c>
      <c r="K22" s="41">
        <v>2.1633063339764512E-13</v>
      </c>
      <c r="L22" s="41">
        <v>2.9067098354803615E-13</v>
      </c>
      <c r="M22" s="41">
        <v>1.9842130132721111E-13</v>
      </c>
      <c r="N22" s="41">
        <v>1.6745772106392212E-13</v>
      </c>
      <c r="O22" s="41">
        <v>2.088307606900788E-13</v>
      </c>
      <c r="P22" s="42">
        <f t="shared" si="0"/>
        <v>2.585785135783175E-12</v>
      </c>
    </row>
    <row r="23" spans="1:16" ht="15" customHeight="1" x14ac:dyDescent="0.15">
      <c r="A23" s="13">
        <v>20</v>
      </c>
      <c r="B23" s="14" t="s">
        <v>37</v>
      </c>
      <c r="C23" s="14">
        <f>VLOOKUP(B23,[1]原始数据表!$A$2:$E$33,5,FALSE)</f>
        <v>10</v>
      </c>
      <c r="D23" s="41">
        <v>1.2560383915069665E-13</v>
      </c>
      <c r="E23" s="41">
        <v>1.7892281530139842E-13</v>
      </c>
      <c r="F23" s="41">
        <v>1.6570347779308518E-13</v>
      </c>
      <c r="G23" s="41">
        <v>1.6759685890453307E-13</v>
      </c>
      <c r="H23" s="41">
        <v>1.5047149939604014E-13</v>
      </c>
      <c r="I23" s="41">
        <v>1.6523434189839414E-13</v>
      </c>
      <c r="J23" s="41">
        <v>2.5126095360328117E-13</v>
      </c>
      <c r="K23" s="41">
        <v>9.2922724184855037E-14</v>
      </c>
      <c r="L23" s="41">
        <v>2.9038040079572801E-13</v>
      </c>
      <c r="M23" s="41">
        <v>1.9861255453749799E-13</v>
      </c>
      <c r="N23" s="41">
        <v>1.6763398189692172E-13</v>
      </c>
      <c r="O23" s="41">
        <v>2.0873512402641911E-13</v>
      </c>
      <c r="P23" s="42">
        <f t="shared" si="0"/>
        <v>2.1630785714888506E-12</v>
      </c>
    </row>
    <row r="24" spans="1:16" ht="15" customHeight="1" x14ac:dyDescent="0.15">
      <c r="A24" s="13">
        <v>21</v>
      </c>
      <c r="B24" s="14" t="s">
        <v>38</v>
      </c>
      <c r="C24" s="14">
        <f>VLOOKUP(B24,[1]原始数据表!$A$2:$E$33,5,FALSE)</f>
        <v>9</v>
      </c>
      <c r="D24" s="41">
        <v>1.2082604341907664E-12</v>
      </c>
      <c r="E24" s="41">
        <v>5.5569864611722003E-13</v>
      </c>
      <c r="F24" s="41">
        <v>3.8523399064837406E-13</v>
      </c>
      <c r="G24" s="41">
        <v>1.6754314476016919E-13</v>
      </c>
      <c r="H24" s="41">
        <v>1.5049548511917511E-13</v>
      </c>
      <c r="I24" s="41">
        <v>1.6518165520499528E-13</v>
      </c>
      <c r="J24" s="41">
        <v>2.5068048319507722E-13</v>
      </c>
      <c r="K24" s="41">
        <v>2.1686133490272549E-13</v>
      </c>
      <c r="L24" s="41">
        <v>2.9143988686444999E-13</v>
      </c>
      <c r="M24" s="41">
        <v>1.9879170774978445E-13</v>
      </c>
      <c r="N24" s="41">
        <v>1.6762761662961156E-13</v>
      </c>
      <c r="O24" s="41">
        <v>2.0888074804829344E-13</v>
      </c>
      <c r="P24" s="42">
        <f t="shared" si="0"/>
        <v>3.9666951334306422E-12</v>
      </c>
    </row>
    <row r="25" spans="1:16" ht="15" customHeight="1" x14ac:dyDescent="0.15">
      <c r="A25" s="13">
        <v>22</v>
      </c>
      <c r="B25" s="14" t="s">
        <v>39</v>
      </c>
      <c r="C25" s="14">
        <f>VLOOKUP(B25,[1]原始数据表!$A$2:$E$33,5,FALSE)</f>
        <v>13</v>
      </c>
      <c r="D25" s="41">
        <v>9.5745968867550288E-14</v>
      </c>
      <c r="E25" s="41">
        <v>1.2434938399108774E-13</v>
      </c>
      <c r="F25" s="41">
        <v>1.1669629197014863E-13</v>
      </c>
      <c r="G25" s="41">
        <v>1.1910915634997455E-13</v>
      </c>
      <c r="H25" s="41">
        <v>1.099105521051377E-13</v>
      </c>
      <c r="I25" s="41">
        <v>1.1760894770973049E-13</v>
      </c>
      <c r="J25" s="41">
        <v>12.999999999996719</v>
      </c>
      <c r="K25" s="41">
        <v>1.6581292755241133E-12</v>
      </c>
      <c r="L25" s="41">
        <v>1.6766359670985657E-13</v>
      </c>
      <c r="M25" s="41">
        <v>1.3355928704663604E-13</v>
      </c>
      <c r="N25" s="41">
        <v>1.188051211659819E-13</v>
      </c>
      <c r="O25" s="41">
        <v>1.3567614371929423E-13</v>
      </c>
      <c r="P25" s="42">
        <f t="shared" si="0"/>
        <v>12.999999999999615</v>
      </c>
    </row>
    <row r="26" spans="1:16" ht="15" customHeight="1" x14ac:dyDescent="0.15">
      <c r="A26" s="13">
        <v>23</v>
      </c>
      <c r="B26" s="14" t="s">
        <v>40</v>
      </c>
      <c r="C26" s="14">
        <f>VLOOKUP(B26,[1]原始数据表!$A$2:$E$33,5,FALSE)</f>
        <v>8</v>
      </c>
      <c r="D26" s="41">
        <v>8.0408909071846317E-14</v>
      </c>
      <c r="E26" s="41">
        <v>9.9501235308502943E-14</v>
      </c>
      <c r="F26" s="41">
        <v>9.4658128609146987E-14</v>
      </c>
      <c r="G26" s="41">
        <v>1.911103002856274E-12</v>
      </c>
      <c r="H26" s="41">
        <v>0.99999999999849243</v>
      </c>
      <c r="I26" s="41">
        <v>6.9999999999976454</v>
      </c>
      <c r="J26" s="41">
        <v>1.1879972589698014E-13</v>
      </c>
      <c r="K26" s="41">
        <v>1.0933004519510768E-13</v>
      </c>
      <c r="L26" s="41">
        <v>9.1814658735788016E-13</v>
      </c>
      <c r="M26" s="41">
        <v>1.0570718186227213E-13</v>
      </c>
      <c r="N26" s="41">
        <v>9.6124161706665714E-14</v>
      </c>
      <c r="O26" s="41">
        <v>1.0669089446788022E-13</v>
      </c>
      <c r="P26" s="42">
        <f t="shared" si="0"/>
        <v>7.999999999999778</v>
      </c>
    </row>
    <row r="27" spans="1:16" ht="15" customHeight="1" x14ac:dyDescent="0.15">
      <c r="A27" s="13">
        <v>24</v>
      </c>
      <c r="B27" s="14" t="s">
        <v>41</v>
      </c>
      <c r="C27" s="14">
        <f>VLOOKUP(B27,[1]原始数据表!$A$2:$E$33,5,FALSE)</f>
        <v>6</v>
      </c>
      <c r="D27" s="41">
        <v>1.2539436335003857E-13</v>
      </c>
      <c r="E27" s="41">
        <v>1.782378412504149E-13</v>
      </c>
      <c r="F27" s="41">
        <v>1.6560211635137235E-13</v>
      </c>
      <c r="G27" s="41">
        <v>1.6710873520461233E-13</v>
      </c>
      <c r="H27" s="41">
        <v>1.5022364837066001E-13</v>
      </c>
      <c r="I27" s="41">
        <v>1.6487551468090756E-13</v>
      </c>
      <c r="J27" s="41">
        <v>2.491639446595826E-13</v>
      </c>
      <c r="K27" s="41">
        <v>2.1661335264017809E-13</v>
      </c>
      <c r="L27" s="41">
        <v>2.9025804058668958E-13</v>
      </c>
      <c r="M27" s="41">
        <v>2.5254438221306518E-13</v>
      </c>
      <c r="N27" s="41">
        <v>3.3107974771155808E-13</v>
      </c>
      <c r="O27" s="41">
        <v>2.0845048876888967E-13</v>
      </c>
      <c r="P27" s="42">
        <f t="shared" si="0"/>
        <v>2.4995521757879689E-12</v>
      </c>
    </row>
    <row r="28" spans="1:16" ht="15" customHeight="1" x14ac:dyDescent="0.15">
      <c r="A28" s="13">
        <v>25</v>
      </c>
      <c r="B28" s="14" t="s">
        <v>42</v>
      </c>
      <c r="C28" s="14">
        <f>VLOOKUP(B28,[1]原始数据表!$A$2:$E$33,5,FALSE)</f>
        <v>3</v>
      </c>
      <c r="D28" s="41">
        <v>1.2338187910946246E-13</v>
      </c>
      <c r="E28" s="41">
        <v>1.7513404396929131E-13</v>
      </c>
      <c r="F28" s="41">
        <v>1.6343135140498668E-13</v>
      </c>
      <c r="G28" s="41">
        <v>1.635718428571869E-13</v>
      </c>
      <c r="H28" s="41">
        <v>1.4130678517765094E-13</v>
      </c>
      <c r="I28" s="41">
        <v>1.284544339316887E-13</v>
      </c>
      <c r="J28" s="41">
        <v>2.4436039476944033E-13</v>
      </c>
      <c r="K28" s="41">
        <v>2.1386963999695128E-13</v>
      </c>
      <c r="L28" s="41">
        <v>2.8463993129842485E-13</v>
      </c>
      <c r="M28" s="41">
        <v>1.9365715334513231E-13</v>
      </c>
      <c r="N28" s="41">
        <v>1.6412956428976821E-13</v>
      </c>
      <c r="O28" s="41">
        <v>2.0640517257836592E-13</v>
      </c>
      <c r="P28" s="42">
        <f t="shared" si="0"/>
        <v>2.2023421927283499E-12</v>
      </c>
    </row>
    <row r="29" spans="1:16" ht="15" customHeight="1" x14ac:dyDescent="0.15">
      <c r="A29" s="13">
        <v>26</v>
      </c>
      <c r="B29" s="14" t="s">
        <v>43</v>
      </c>
      <c r="C29" s="14">
        <f>VLOOKUP(B29,[1]原始数据表!$A$2:$E$33,5,FALSE)</f>
        <v>3</v>
      </c>
      <c r="D29" s="41">
        <v>8.2458773035203438E-14</v>
      </c>
      <c r="E29" s="41">
        <v>1.0251278601651956E-13</v>
      </c>
      <c r="F29" s="41">
        <v>9.8178904778322367E-14</v>
      </c>
      <c r="G29" s="41">
        <v>9.8693756192612128E-14</v>
      </c>
      <c r="H29" s="41">
        <v>0.99999999999903133</v>
      </c>
      <c r="I29" s="41">
        <v>9.7992661026764663E-14</v>
      </c>
      <c r="J29" s="41">
        <v>1.2276284726163696E-13</v>
      </c>
      <c r="K29" s="41">
        <v>0.99999999999804912</v>
      </c>
      <c r="L29" s="41">
        <v>0.99999999999828804</v>
      </c>
      <c r="M29" s="41">
        <v>9.4249914659214713E-13</v>
      </c>
      <c r="N29" s="41">
        <v>2.7329044509390838E-12</v>
      </c>
      <c r="O29" s="41">
        <v>1.1135789976171912E-13</v>
      </c>
      <c r="P29" s="42">
        <f t="shared" si="0"/>
        <v>2.999999999999758</v>
      </c>
    </row>
    <row r="30" spans="1:16" ht="15" customHeight="1" x14ac:dyDescent="0.15">
      <c r="A30" s="13">
        <v>27</v>
      </c>
      <c r="B30" s="14" t="s">
        <v>44</v>
      </c>
      <c r="C30" s="14">
        <f>VLOOKUP(B30,[1]原始数据表!$A$2:$E$33,5,FALSE)</f>
        <v>1</v>
      </c>
      <c r="D30" s="41">
        <v>1.1766711528863324E-13</v>
      </c>
      <c r="E30" s="41">
        <v>3.7255233644655782E-13</v>
      </c>
      <c r="F30" s="41">
        <v>1.5505640078045005E-13</v>
      </c>
      <c r="G30" s="41">
        <v>1.5483196002519635E-13</v>
      </c>
      <c r="H30" s="41">
        <v>1.4008746158303213E-13</v>
      </c>
      <c r="I30" s="41">
        <v>1.5295411730964937E-13</v>
      </c>
      <c r="J30" s="41">
        <v>2.2930924895984858E-13</v>
      </c>
      <c r="K30" s="41">
        <v>2.0019686235268764E-13</v>
      </c>
      <c r="L30" s="41">
        <v>2.6573974712725413E-13</v>
      </c>
      <c r="M30" s="41">
        <v>1.8241936317837855E-13</v>
      </c>
      <c r="N30" s="41">
        <v>1.5546745949053568E-13</v>
      </c>
      <c r="O30" s="41">
        <v>2.533875671743434E-12</v>
      </c>
      <c r="P30" s="42">
        <f t="shared" si="0"/>
        <v>4.6601577442856575E-12</v>
      </c>
    </row>
    <row r="31" spans="1:16" ht="15" customHeight="1" x14ac:dyDescent="0.15">
      <c r="A31" s="13">
        <v>28</v>
      </c>
      <c r="B31" s="14" t="s">
        <v>45</v>
      </c>
      <c r="C31" s="14">
        <v>1</v>
      </c>
      <c r="D31" s="41">
        <v>1.4524020939247649E-11</v>
      </c>
      <c r="E31" s="41">
        <v>0.99999999998415334</v>
      </c>
      <c r="F31" s="41">
        <v>7.0328213741933679E-14</v>
      </c>
      <c r="G31" s="41">
        <v>3.5088130638753287E-13</v>
      </c>
      <c r="H31" s="41">
        <v>2.4002460400134268E-13</v>
      </c>
      <c r="I31" s="41">
        <v>7.000669845812255E-14</v>
      </c>
      <c r="J31" s="41">
        <v>8.2006246331642429E-14</v>
      </c>
      <c r="K31" s="41">
        <v>7.8160418846973378E-14</v>
      </c>
      <c r="L31" s="41">
        <v>8.6082686490370233E-14</v>
      </c>
      <c r="M31" s="41">
        <v>7.5467022726905435E-14</v>
      </c>
      <c r="N31" s="41">
        <v>7.0490454737053234E-14</v>
      </c>
      <c r="O31" s="41">
        <v>7.7134460684879218E-14</v>
      </c>
      <c r="P31" s="42">
        <f t="shared" si="0"/>
        <v>0.99999999999987799</v>
      </c>
    </row>
    <row r="32" spans="1:16" ht="15" customHeight="1" x14ac:dyDescent="0.15">
      <c r="A32" s="13">
        <v>29</v>
      </c>
      <c r="B32" s="14" t="s">
        <v>46</v>
      </c>
      <c r="C32" s="14">
        <v>1</v>
      </c>
      <c r="D32" s="41">
        <v>7.1774886763242386E-14</v>
      </c>
      <c r="E32" s="41">
        <v>1.7091810663740051E-12</v>
      </c>
      <c r="F32" s="41">
        <v>8.3839417085416594E-14</v>
      </c>
      <c r="G32" s="41">
        <v>8.9563789327715138E-13</v>
      </c>
      <c r="H32" s="41">
        <v>0.99999999999334843</v>
      </c>
      <c r="I32" s="41">
        <v>2.1302618940084684E-12</v>
      </c>
      <c r="J32" s="41">
        <v>1.0109404193464798E-13</v>
      </c>
      <c r="K32" s="41">
        <v>9.5212723907817773E-14</v>
      </c>
      <c r="L32" s="41">
        <v>1.073966711318876E-13</v>
      </c>
      <c r="M32" s="41">
        <v>4.6173377969703611E-13</v>
      </c>
      <c r="N32" s="41">
        <v>7.2981363824725729E-13</v>
      </c>
      <c r="O32" s="41">
        <v>9.4059457726072697E-14</v>
      </c>
      <c r="P32" s="42">
        <f t="shared" si="0"/>
        <v>0.99999999999982858</v>
      </c>
    </row>
    <row r="33" spans="1:16" ht="15" customHeight="1" x14ac:dyDescent="0.15">
      <c r="A33" s="17">
        <v>30</v>
      </c>
      <c r="B33" s="18" t="s">
        <v>47</v>
      </c>
      <c r="C33" s="18">
        <f>VLOOKUP(B33,[1]原始数据表!$A$2:$E$33,5,FALSE)</f>
        <v>1</v>
      </c>
      <c r="D33" s="41">
        <v>8.4119148988328387E-14</v>
      </c>
      <c r="E33" s="41">
        <v>1.057518485697937E-13</v>
      </c>
      <c r="F33" s="41">
        <v>1.0126855307551124E-13</v>
      </c>
      <c r="G33" s="41">
        <v>1.0132790099482598E-13</v>
      </c>
      <c r="H33" s="41">
        <v>9.4868251940023464E-14</v>
      </c>
      <c r="I33" s="41">
        <v>1.0049724974418092E-13</v>
      </c>
      <c r="J33" s="41">
        <v>1.2762171801176493E-13</v>
      </c>
      <c r="K33" s="41">
        <v>4.2124512365062695E-13</v>
      </c>
      <c r="L33" s="41">
        <v>4.2533799500445185E-13</v>
      </c>
      <c r="M33" s="41">
        <v>2.1838028436397974E-12</v>
      </c>
      <c r="N33" s="41">
        <v>0.99999999999586842</v>
      </c>
      <c r="O33" s="41">
        <v>1.1699578957217306E-13</v>
      </c>
      <c r="P33" s="42">
        <f t="shared" si="0"/>
        <v>0.99999999999973133</v>
      </c>
    </row>
    <row r="34" spans="1:16" ht="15" customHeight="1" x14ac:dyDescent="0.15">
      <c r="D34" s="42">
        <f>SUM(D4:D33)</f>
        <v>32.000000000000099</v>
      </c>
      <c r="E34" s="42">
        <f t="shared" ref="E34:O34" si="1">SUM(E4:E33)</f>
        <v>25.000000000000018</v>
      </c>
      <c r="F34" s="42">
        <f t="shared" si="1"/>
        <v>13.000000000000069</v>
      </c>
      <c r="G34" s="42">
        <f t="shared" si="1"/>
        <v>27.000000000000011</v>
      </c>
      <c r="H34" s="42">
        <f t="shared" si="1"/>
        <v>22</v>
      </c>
      <c r="I34" s="42">
        <f t="shared" si="1"/>
        <v>30.000000000000018</v>
      </c>
      <c r="J34" s="42">
        <f t="shared" si="1"/>
        <v>22.000000000000032</v>
      </c>
      <c r="K34" s="42">
        <f t="shared" si="1"/>
        <v>15.000000000000004</v>
      </c>
      <c r="L34" s="42">
        <f t="shared" si="1"/>
        <v>25</v>
      </c>
      <c r="M34" s="42">
        <f t="shared" si="1"/>
        <v>36.000000000000028</v>
      </c>
      <c r="N34" s="42">
        <f t="shared" si="1"/>
        <v>35.000000000000036</v>
      </c>
      <c r="O34" s="42">
        <f t="shared" si="1"/>
        <v>15.00000000000076</v>
      </c>
    </row>
    <row r="35" spans="1:16" ht="15" customHeight="1" x14ac:dyDescent="0.15"/>
    <row r="36" spans="1:16" ht="15" customHeight="1" x14ac:dyDescent="0.15">
      <c r="B36" t="s">
        <v>55</v>
      </c>
      <c r="D36" s="25">
        <v>0.2457</v>
      </c>
    </row>
  </sheetData>
  <mergeCells count="3">
    <mergeCell ref="A1:A3"/>
    <mergeCell ref="B1:C1"/>
    <mergeCell ref="B2:C2"/>
  </mergeCells>
  <phoneticPr fontId="3" type="noConversion"/>
  <conditionalFormatting sqref="D4:O33">
    <cfRule type="cellIs" dxfId="1" priority="1" operator="equal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元数据</vt:lpstr>
      <vt:lpstr>模型表</vt:lpstr>
      <vt:lpstr>Model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2018-03-11T08:12:55Z</dcterms:modified>
</cp:coreProperties>
</file>