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code\ddup\schedule\"/>
    </mc:Choice>
  </mc:AlternateContent>
  <xr:revisionPtr revIDLastSave="0" documentId="8_{8307DD28-50C7-421A-B472-F48BA64B23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数据源" sheetId="1" r:id="rId1"/>
    <sheet name="大盘" sheetId="3" r:id="rId2"/>
    <sheet name="大类" sheetId="6" r:id="rId3"/>
    <sheet name="工作日" sheetId="8" r:id="rId4"/>
    <sheet name="具体类别" sheetId="10" r:id="rId5"/>
    <sheet name="排期外数据" sheetId="12" r:id="rId6"/>
    <sheet name="预计大盘" sheetId="13" r:id="rId7"/>
    <sheet name="提高手段" sheetId="14" r:id="rId8"/>
  </sheets>
  <externalReferences>
    <externalReference r:id="rId9"/>
  </externalReferences>
  <definedNames>
    <definedName name="_xlnm._FilterDatabase" localSheetId="0" hidden="1">数据源!$A$1:$M$32</definedName>
  </definedNames>
  <calcPr calcId="191029"/>
  <pivotCaches>
    <pivotCache cacheId="1" r:id="rId10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31" i="1" s="1"/>
  <c r="A32" i="1" s="1"/>
  <c r="A20" i="1"/>
  <c r="A21" i="1" s="1"/>
  <c r="A22" i="1" s="1"/>
  <c r="A23" i="1" s="1"/>
  <c r="A24" i="1" s="1"/>
  <c r="A25" i="1" s="1"/>
  <c r="A26" i="1" s="1"/>
  <c r="A13" i="1"/>
  <c r="A14" i="1" s="1"/>
  <c r="A15" i="1" s="1"/>
  <c r="A16" i="1" s="1"/>
  <c r="A17" i="1" s="1"/>
  <c r="A18" i="1" s="1"/>
  <c r="A19" i="1" s="1"/>
  <c r="A10" i="1"/>
  <c r="A11" i="1" s="1"/>
  <c r="A12" i="1" s="1"/>
  <c r="A3" i="1"/>
  <c r="A4" i="1" s="1"/>
  <c r="A5" i="1" s="1"/>
  <c r="A6" i="1" s="1"/>
  <c r="A7" i="1" s="1"/>
  <c r="A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如果不是工作则为0，
是的话填具体类别，如开发，刷数，需求沟通，修bug，总结工作，对数，清理数据,提问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0级最高，依次递减
</t>
        </r>
      </text>
    </comment>
    <comment ref="J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1为排期内，0为排期外</t>
        </r>
      </text>
    </comment>
    <comment ref="K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实际工作为1,学习为2,思考为3,其他为0
</t>
        </r>
      </text>
    </comment>
  </commentList>
</comments>
</file>

<file path=xl/sharedStrings.xml><?xml version="1.0" encoding="utf-8"?>
<sst xmlns="http://schemas.openxmlformats.org/spreadsheetml/2006/main" count="386" uniqueCount="158">
  <si>
    <t>日期</t>
    <phoneticPr fontId="3" type="noConversion"/>
  </si>
  <si>
    <t>项目</t>
    <phoneticPr fontId="3" type="noConversion"/>
  </si>
  <si>
    <t>工作类别</t>
    <phoneticPr fontId="3" type="noConversion"/>
  </si>
  <si>
    <t>项目具体内容</t>
    <phoneticPr fontId="3" type="noConversion"/>
  </si>
  <si>
    <t>紧急度</t>
    <phoneticPr fontId="3" type="noConversion"/>
  </si>
  <si>
    <t>重要度</t>
    <phoneticPr fontId="3" type="noConversion"/>
  </si>
  <si>
    <t xml:space="preserve">单个工作预计时间
</t>
    <phoneticPr fontId="3" type="noConversion"/>
  </si>
  <si>
    <t xml:space="preserve">实际单个任务时间
</t>
    <phoneticPr fontId="3" type="noConversion"/>
  </si>
  <si>
    <t>完成率</t>
    <phoneticPr fontId="3" type="noConversion"/>
  </si>
  <si>
    <t>是否排期内</t>
    <phoneticPr fontId="3" type="noConversion"/>
  </si>
  <si>
    <t>工作/学习/总结/其他</t>
    <phoneticPr fontId="3" type="noConversion"/>
  </si>
  <si>
    <t>如何提高？</t>
    <phoneticPr fontId="3" type="noConversion"/>
  </si>
  <si>
    <t>提高途径（预估能力/技术/沟通/需求/流程/依赖）</t>
    <phoneticPr fontId="3" type="noConversion"/>
  </si>
  <si>
    <t>大促交接讨论</t>
    <phoneticPr fontId="3" type="noConversion"/>
  </si>
  <si>
    <t>工作</t>
  </si>
  <si>
    <t>业务梳理、应用、数据源</t>
    <phoneticPr fontId="3" type="noConversion"/>
  </si>
  <si>
    <t>1-比较紧急</t>
  </si>
  <si>
    <t>0-最重要</t>
  </si>
  <si>
    <t>开发</t>
  </si>
  <si>
    <t>多沟通 多骚扰</t>
    <phoneticPr fontId="3" type="noConversion"/>
  </si>
  <si>
    <t>沟通</t>
  </si>
  <si>
    <t>秒杀实时打标讨论</t>
    <phoneticPr fontId="3" type="noConversion"/>
  </si>
  <si>
    <t>方案讨论</t>
    <phoneticPr fontId="3" type="noConversion"/>
  </si>
  <si>
    <t>0-最紧急</t>
  </si>
  <si>
    <t>1-比较重要</t>
  </si>
  <si>
    <t>需求沟通</t>
  </si>
  <si>
    <t>提前整理好问题</t>
    <phoneticPr fontId="3" type="noConversion"/>
  </si>
  <si>
    <t xml:space="preserve">秒杀实时梳理与总结 </t>
    <phoneticPr fontId="3" type="noConversion"/>
  </si>
  <si>
    <t>学习</t>
  </si>
  <si>
    <t>配置层欠缺知识点</t>
    <phoneticPr fontId="3" type="noConversion"/>
  </si>
  <si>
    <t>2-相对紧急</t>
  </si>
  <si>
    <t>2-相对重要</t>
  </si>
  <si>
    <t>总结</t>
  </si>
  <si>
    <t>将任务再细分 目标更明确</t>
    <phoneticPr fontId="3" type="noConversion"/>
  </si>
  <si>
    <t>技术</t>
  </si>
  <si>
    <t>资产盘点</t>
    <phoneticPr fontId="3" type="noConversion"/>
  </si>
  <si>
    <t>3-不重要</t>
  </si>
  <si>
    <t>工作杂项</t>
  </si>
  <si>
    <t>早搞早解脱</t>
    <phoneticPr fontId="3" type="noConversion"/>
  </si>
  <si>
    <t>流程</t>
  </si>
  <si>
    <t>日高表架构调整</t>
    <phoneticPr fontId="3" type="noConversion"/>
  </si>
  <si>
    <t>调整</t>
    <phoneticPr fontId="3" type="noConversion"/>
  </si>
  <si>
    <t>获新</t>
  </si>
  <si>
    <t>享受schedule的乐趣</t>
    <phoneticPr fontId="3" type="noConversion"/>
  </si>
  <si>
    <t>琐事</t>
    <phoneticPr fontId="3" type="noConversion"/>
  </si>
  <si>
    <t>琐事</t>
  </si>
  <si>
    <t>生活点饭报销等</t>
    <phoneticPr fontId="3" type="noConversion"/>
  </si>
  <si>
    <t>3-不紧急</t>
  </si>
  <si>
    <t>各种琐事</t>
  </si>
  <si>
    <t>紧急的重要的琐事先处理</t>
    <phoneticPr fontId="3" type="noConversion"/>
  </si>
  <si>
    <t>瞌睡</t>
    <phoneticPr fontId="3" type="noConversion"/>
  </si>
  <si>
    <t>4-完全不紧急</t>
  </si>
  <si>
    <t>4-完全不重要</t>
  </si>
  <si>
    <t>早睡觉</t>
    <phoneticPr fontId="3" type="noConversion"/>
  </si>
  <si>
    <t>配置层-log4j使用技巧、加载配置文件、全局访问技巧</t>
    <phoneticPr fontId="3" type="noConversion"/>
  </si>
  <si>
    <t>预估能力有问题，首先目标要明确；任务再细分</t>
    <phoneticPr fontId="3" type="noConversion"/>
  </si>
  <si>
    <t>预估能力</t>
  </si>
  <si>
    <t>flink学习</t>
    <phoneticPr fontId="3" type="noConversion"/>
  </si>
  <si>
    <t>flink基本原理</t>
    <phoneticPr fontId="3" type="noConversion"/>
  </si>
  <si>
    <t>工作</t>
    <phoneticPr fontId="3" type="noConversion"/>
  </si>
  <si>
    <t>尝试催促hurui</t>
    <phoneticPr fontId="3" type="noConversion"/>
  </si>
  <si>
    <t>需求沟通</t>
    <phoneticPr fontId="3" type="noConversion"/>
  </si>
  <si>
    <t>秒杀接口交接</t>
    <phoneticPr fontId="3" type="noConversion"/>
  </si>
  <si>
    <t>秒杀实时接口文档整理</t>
    <phoneticPr fontId="3" type="noConversion"/>
  </si>
  <si>
    <t>交接</t>
  </si>
  <si>
    <t>尽量精简，让对方能理解最重要的部分</t>
    <phoneticPr fontId="3" type="noConversion"/>
  </si>
  <si>
    <t>频道统计秒杀接口整理</t>
    <phoneticPr fontId="3" type="noConversion"/>
  </si>
  <si>
    <t>单品概览接口文档整理</t>
    <phoneticPr fontId="3" type="noConversion"/>
  </si>
  <si>
    <t>1-比较紧急</t>
    <phoneticPr fontId="3" type="noConversion"/>
  </si>
  <si>
    <t>1-比较重要</t>
    <phoneticPr fontId="3" type="noConversion"/>
  </si>
  <si>
    <t>交接</t>
    <phoneticPr fontId="3" type="noConversion"/>
  </si>
  <si>
    <t>flink基本概念了解</t>
    <phoneticPr fontId="3" type="noConversion"/>
  </si>
  <si>
    <t>先了解个大概，然后动手，然后精深</t>
    <phoneticPr fontId="3" type="noConversion"/>
  </si>
  <si>
    <t>报销算账等</t>
  </si>
  <si>
    <t>其他</t>
  </si>
  <si>
    <t>重要紧急的先做完</t>
    <phoneticPr fontId="3" type="noConversion"/>
  </si>
  <si>
    <t>bug修复</t>
    <phoneticPr fontId="3" type="noConversion"/>
  </si>
  <si>
    <t>数据有异常</t>
    <phoneticPr fontId="3" type="noConversion"/>
  </si>
  <si>
    <t>修bug</t>
  </si>
  <si>
    <t>总结经验，将bug概率降到最低；同时预留debug时长</t>
    <phoneticPr fontId="3" type="noConversion"/>
  </si>
  <si>
    <t>秒杀离线数据交接</t>
    <phoneticPr fontId="3" type="noConversion"/>
  </si>
  <si>
    <t>开会交接离线数据部分</t>
    <phoneticPr fontId="3" type="noConversion"/>
  </si>
  <si>
    <t>讲清楚就行</t>
    <phoneticPr fontId="3" type="noConversion"/>
  </si>
  <si>
    <t>报销转账资产梳理等</t>
    <phoneticPr fontId="3" type="noConversion"/>
  </si>
  <si>
    <t>秒杀频道明细bug修复</t>
    <phoneticPr fontId="3" type="noConversion"/>
  </si>
  <si>
    <t>修复数据、展示、机器问题</t>
    <phoneticPr fontId="3" type="noConversion"/>
  </si>
  <si>
    <t>增加设计架构图</t>
    <phoneticPr fontId="3" type="noConversion"/>
  </si>
  <si>
    <t>最好的是先有文档再开发</t>
    <phoneticPr fontId="3" type="noConversion"/>
  </si>
  <si>
    <t>频道统计秒杀接口整理</t>
  </si>
  <si>
    <t>增加接口描述文档</t>
    <phoneticPr fontId="3" type="noConversion"/>
  </si>
  <si>
    <t>最好的状态是先有文档再开发</t>
    <phoneticPr fontId="3" type="noConversion"/>
  </si>
  <si>
    <t>3-相对紧急</t>
    <phoneticPr fontId="3" type="noConversion"/>
  </si>
  <si>
    <t>先写文档再开发</t>
    <phoneticPr fontId="3" type="noConversion"/>
  </si>
  <si>
    <t>开会</t>
    <phoneticPr fontId="3" type="noConversion"/>
  </si>
  <si>
    <t>复盘大会</t>
    <phoneticPr fontId="3" type="noConversion"/>
  </si>
  <si>
    <t>每周四开会</t>
    <phoneticPr fontId="3" type="noConversion"/>
  </si>
  <si>
    <t>监控统计表格填写</t>
    <phoneticPr fontId="3" type="noConversion"/>
  </si>
  <si>
    <t>秒杀各个环节监控信息填写</t>
    <phoneticPr fontId="3" type="noConversion"/>
  </si>
  <si>
    <t>明知这是一场意外</t>
    <phoneticPr fontId="3" type="noConversion"/>
  </si>
  <si>
    <t>还信用卡报销点外卖等</t>
    <phoneticPr fontId="3" type="noConversion"/>
  </si>
  <si>
    <t>报销</t>
  </si>
  <si>
    <t>秒杀频道明细接口bug修复</t>
    <phoneticPr fontId="3" type="noConversion"/>
  </si>
  <si>
    <t>返回值、字段格式、指标环比</t>
    <phoneticPr fontId="3" type="noConversion"/>
  </si>
  <si>
    <t>秒杀频道明细数据bug修复</t>
    <phoneticPr fontId="3" type="noConversion"/>
  </si>
  <si>
    <t>缺少成交数据，缺少前30日值</t>
    <phoneticPr fontId="3" type="noConversion"/>
  </si>
  <si>
    <t>大促flink代码梳理</t>
    <phoneticPr fontId="3" type="noConversion"/>
  </si>
  <si>
    <t>了解flink基本架构优缺点；熟悉5个flinkjob之一</t>
    <phoneticPr fontId="3" type="noConversion"/>
  </si>
  <si>
    <t>调研</t>
  </si>
  <si>
    <t>先理清楚再干活</t>
    <phoneticPr fontId="3" type="noConversion"/>
  </si>
  <si>
    <t>先有文档再开发</t>
    <phoneticPr fontId="3" type="noConversion"/>
  </si>
  <si>
    <t>列标签</t>
  </si>
  <si>
    <t>总计</t>
  </si>
  <si>
    <t xml:space="preserve">求和项:实际单个任务时间
</t>
  </si>
  <si>
    <t>总时间</t>
  </si>
  <si>
    <t>行标签</t>
  </si>
  <si>
    <t>工作类别</t>
  </si>
  <si>
    <t>是否排期内</t>
  </si>
  <si>
    <t>提高途径（预估能力/技术/沟通/需求/流程/依赖）</t>
  </si>
  <si>
    <t>大促交接讨论</t>
  </si>
  <si>
    <t>秒杀实时打标讨论</t>
  </si>
  <si>
    <t>资产盘点</t>
  </si>
  <si>
    <t>早搞早解脱</t>
  </si>
  <si>
    <t>秒杀接口交接</t>
  </si>
  <si>
    <t>秒杀实时接口文档整理</t>
  </si>
  <si>
    <t>单品概览接口文档整理</t>
  </si>
  <si>
    <t>bug修复</t>
  </si>
  <si>
    <t>数据有异常</t>
  </si>
  <si>
    <t>秒杀离线数据交接</t>
  </si>
  <si>
    <t>开会交接离线数据部分</t>
  </si>
  <si>
    <t>秒杀频道明细bug修复</t>
  </si>
  <si>
    <t>开会</t>
  </si>
  <si>
    <t>复盘大会</t>
  </si>
  <si>
    <t>监控统计表格填写</t>
  </si>
  <si>
    <t>秒杀各个环节监控信息填写</t>
  </si>
  <si>
    <t>明知这是一场意外</t>
  </si>
  <si>
    <t>秒杀频道明细接口bug修复</t>
  </si>
  <si>
    <t>返回值、字段格式、指标环比</t>
  </si>
  <si>
    <t>秒杀频道明细数据bug修复</t>
  </si>
  <si>
    <t>缺少成交数据，缺少前30日值</t>
  </si>
  <si>
    <t>大促flink代码梳理</t>
  </si>
  <si>
    <t>生活点饭报销等</t>
  </si>
  <si>
    <t>紧急的重要的琐事先处理</t>
  </si>
  <si>
    <t>瞌睡</t>
  </si>
  <si>
    <t>调整</t>
  </si>
  <si>
    <t>每天平均时长</t>
  </si>
  <si>
    <t>(空白)</t>
  </si>
  <si>
    <t>18时</t>
  </si>
  <si>
    <t>20时</t>
  </si>
  <si>
    <t>21时</t>
  </si>
  <si>
    <t xml:space="preserve">求和项:单个工作预计时间
</t>
  </si>
  <si>
    <t>计数项:提高途径（预估能力/技术/沟通/需求/流程/依赖）</t>
  </si>
  <si>
    <t>提高途径</t>
  </si>
  <si>
    <t>(全部)</t>
  </si>
  <si>
    <t>讲清楚就行</t>
  </si>
  <si>
    <t>每周四开会</t>
  </si>
  <si>
    <t>享受schedule的乐趣</t>
  </si>
  <si>
    <t>早睡觉</t>
  </si>
  <si>
    <t>总结经验，将bug概率降到最低；同时预留debug时长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</si>
</sst>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"/>
    <numFmt numFmtId="177" formatCode="0.00_ "/>
    <numFmt numFmtId="178" formatCode="[$-804]aaaa;@"/>
  </numFmts>
  <fonts count="8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auto="1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thick">
        <color rgb="FF3F3F3F"/>
      </left>
      <right style="thick">
        <color auto="1"/>
      </right>
      <top style="double">
        <color rgb="FF3F3F3F"/>
      </top>
      <bottom/>
      <diagonal/>
    </border>
    <border>
      <left/>
      <right style="thick">
        <color auto="1"/>
      </right>
      <top style="double">
        <color rgb="FF3F3F3F"/>
      </top>
      <bottom/>
      <diagonal/>
    </border>
    <border>
      <left style="thick">
        <color auto="1"/>
      </left>
      <right style="double">
        <color rgb="FF3F3F3F"/>
      </right>
      <top style="thin">
        <color rgb="FF3F3F3F"/>
      </top>
      <bottom/>
      <diagonal/>
    </border>
    <border>
      <left style="double">
        <color rgb="FF3F3F3F"/>
      </left>
      <right/>
      <top/>
      <bottom style="thin">
        <color auto="1"/>
      </bottom>
      <diagonal/>
    </border>
    <border>
      <left style="double">
        <color rgb="FF3F3F3F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double">
        <color rgb="FF3F3F3F"/>
      </right>
      <top/>
      <bottom/>
      <diagonal/>
    </border>
    <border>
      <left style="double">
        <color rgb="FF3F3F3F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36">
    <xf numFmtId="0" fontId="0" fillId="0" borderId="0" xfId="0"/>
    <xf numFmtId="49" fontId="4" fillId="3" borderId="13" xfId="0" applyNumberFormat="1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177" fontId="4" fillId="3" borderId="14" xfId="0" applyNumberFormat="1" applyFont="1" applyFill="1" applyBorder="1" applyAlignment="1">
      <alignment horizontal="center" vertical="center"/>
    </xf>
    <xf numFmtId="9" fontId="4" fillId="3" borderId="15" xfId="0" applyNumberFormat="1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177" fontId="0" fillId="0" borderId="0" xfId="0" applyNumberFormat="1"/>
    <xf numFmtId="0" fontId="0" fillId="0" borderId="0" xfId="0" applyNumberFormat="1" applyFont="1"/>
    <xf numFmtId="0" fontId="5" fillId="3" borderId="7" xfId="0" applyFont="1" applyFill="1" applyBorder="1" applyAlignment="1">
      <alignment vertical="center" wrapText="1"/>
    </xf>
    <xf numFmtId="49" fontId="4" fillId="3" borderId="8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177" fontId="4" fillId="3" borderId="9" xfId="0" applyNumberFormat="1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vertical="center"/>
    </xf>
    <xf numFmtId="0" fontId="5" fillId="3" borderId="14" xfId="0" applyFont="1" applyFill="1" applyBorder="1" applyAlignment="1">
      <alignment vertical="center" wrapText="1"/>
    </xf>
    <xf numFmtId="0" fontId="5" fillId="3" borderId="16" xfId="0" applyFont="1" applyFill="1" applyBorder="1" applyAlignment="1">
      <alignment vertical="center"/>
    </xf>
    <xf numFmtId="0" fontId="5" fillId="3" borderId="12" xfId="0" applyFont="1" applyFill="1" applyBorder="1" applyAlignment="1">
      <alignment horizontal="center" vertical="center"/>
    </xf>
    <xf numFmtId="177" fontId="5" fillId="3" borderId="12" xfId="0" applyNumberFormat="1" applyFont="1" applyFill="1" applyBorder="1" applyAlignment="1">
      <alignment horizontal="center" vertical="center"/>
    </xf>
    <xf numFmtId="9" fontId="5" fillId="3" borderId="12" xfId="0" applyNumberFormat="1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vertical="center"/>
    </xf>
    <xf numFmtId="0" fontId="5" fillId="3" borderId="3" xfId="1" applyFont="1" applyFill="1" applyBorder="1" applyAlignment="1">
      <alignment horizontal="center" vertical="center"/>
    </xf>
    <xf numFmtId="49" fontId="5" fillId="3" borderId="3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178" fontId="0" fillId="0" borderId="0" xfId="0" pivotButton="1" applyNumberFormat="1"/>
    <xf numFmtId="178" fontId="0" fillId="0" borderId="0" xfId="0" applyNumberFormat="1" applyAlignment="1">
      <alignment horizontal="left"/>
    </xf>
    <xf numFmtId="178" fontId="0" fillId="0" borderId="0" xfId="0" applyNumberFormat="1"/>
    <xf numFmtId="178" fontId="5" fillId="3" borderId="2" xfId="1" applyNumberFormat="1" applyFont="1" applyFill="1" applyBorder="1" applyAlignment="1">
      <alignment horizontal="center" vertical="center"/>
    </xf>
    <xf numFmtId="178" fontId="5" fillId="3" borderId="6" xfId="0" applyNumberFormat="1" applyFont="1" applyFill="1" applyBorder="1" applyAlignment="1">
      <alignment horizontal="center" vertical="center"/>
    </xf>
    <xf numFmtId="178" fontId="5" fillId="3" borderId="11" xfId="0" applyNumberFormat="1" applyFont="1" applyFill="1" applyBorder="1" applyAlignment="1">
      <alignment horizontal="center" vertical="center"/>
    </xf>
  </cellXfs>
  <cellStyles count="2">
    <cellStyle name="常规" xfId="0" builtinId="0"/>
    <cellStyle name="检查单元格" xfId="1" builtinId="23"/>
  </cellStyles>
  <dxfs count="8">
    <dxf>
      <numFmt numFmtId="178" formatCode="[$-804]aaaa;@"/>
    </dxf>
    <dxf>
      <numFmt numFmtId="178" formatCode="[$-804]aaaa;@"/>
    </dxf>
    <dxf>
      <numFmt numFmtId="178" formatCode="[$-804]aaaa;@"/>
    </dxf>
    <dxf>
      <numFmt numFmtId="178" formatCode="[$-804]aaaa;@"/>
    </dxf>
    <dxf>
      <numFmt numFmtId="178" formatCode="[$-804]aaaa;@"/>
    </dxf>
    <dxf>
      <numFmt numFmtId="178" formatCode="[$-804]aaaa;@"/>
    </dxf>
    <dxf>
      <numFmt numFmtId="178" formatCode="[$-804]aaaa;@"/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[20191227数据分析-gl.xlsx]大盘!数据透视表16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大盘!$B$3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DD-4420-8B5C-BDAA927DDA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A7-4F35-8C1D-D8CE0BB8FF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A7-4F35-8C1D-D8CE0BB8FF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大盘!$A$4:$A$7</c:f>
              <c:strCache>
                <c:ptCount val="3"/>
                <c:pt idx="0">
                  <c:v>工作</c:v>
                </c:pt>
                <c:pt idx="1">
                  <c:v>琐事</c:v>
                </c:pt>
                <c:pt idx="2">
                  <c:v>学习</c:v>
                </c:pt>
              </c:strCache>
            </c:strRef>
          </c:cat>
          <c:val>
            <c:numRef>
              <c:f>大盘!$B$4:$B$7</c:f>
              <c:numCache>
                <c:formatCode>General</c:formatCode>
                <c:ptCount val="3"/>
                <c:pt idx="0">
                  <c:v>19.5</c:v>
                </c:pt>
                <c:pt idx="1">
                  <c:v>3.75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D-4420-8B5C-BDAA927DD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[20191227数据分析-gl.xlsx]大类!数据透视表17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大类!$B$3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BA-4313-B63B-D64B77B600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BA-4313-B63B-D64B77B600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BA-4313-B63B-D64B77B600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大类!$A$4:$A$7</c:f>
              <c:strCache>
                <c:ptCount val="3"/>
                <c:pt idx="0">
                  <c:v>工作</c:v>
                </c:pt>
                <c:pt idx="1">
                  <c:v>琐事</c:v>
                </c:pt>
                <c:pt idx="2">
                  <c:v>学习</c:v>
                </c:pt>
              </c:strCache>
            </c:strRef>
          </c:cat>
          <c:val>
            <c:numRef>
              <c:f>大类!$B$4:$B$7</c:f>
              <c:numCache>
                <c:formatCode>0.00_ </c:formatCode>
                <c:ptCount val="3"/>
                <c:pt idx="0">
                  <c:v>3.9</c:v>
                </c:pt>
                <c:pt idx="1">
                  <c:v>0.75</c:v>
                </c:pt>
                <c:pt idx="2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7-4C0C-9F82-D4455B51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[20191227数据分析-gl.xlsx]工作日!数据透视表18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4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052119047084406E-2"/>
          <c:y val="4.481291501065944E-2"/>
          <c:w val="0.85547781231816888"/>
          <c:h val="0.814096261634389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工作日!$B$3:$B$4</c:f>
              <c:strCache>
                <c:ptCount val="1"/>
                <c:pt idx="0">
                  <c:v>工作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工作日!$A$5:$A$10</c:f>
              <c:strCache>
                <c:ptCount val="5"/>
                <c:pt idx="0">
                  <c:v>2019/12/23</c:v>
                </c:pt>
                <c:pt idx="1">
                  <c:v>2019/12/24</c:v>
                </c:pt>
                <c:pt idx="2">
                  <c:v>2019/12/25</c:v>
                </c:pt>
                <c:pt idx="3">
                  <c:v>2019/12/26</c:v>
                </c:pt>
                <c:pt idx="4">
                  <c:v>2019/12/27</c:v>
                </c:pt>
              </c:strCache>
            </c:strRef>
          </c:cat>
          <c:val>
            <c:numRef>
              <c:f>工作日!$B$5:$B$10</c:f>
              <c:numCache>
                <c:formatCode>General</c:formatCode>
                <c:ptCount val="5"/>
                <c:pt idx="0">
                  <c:v>0.75</c:v>
                </c:pt>
                <c:pt idx="1">
                  <c:v>0.25</c:v>
                </c:pt>
                <c:pt idx="2">
                  <c:v>6</c:v>
                </c:pt>
                <c:pt idx="3">
                  <c:v>7</c:v>
                </c:pt>
                <c:pt idx="4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1-4BF5-896F-ED2AB320E060}"/>
            </c:ext>
          </c:extLst>
        </c:ser>
        <c:ser>
          <c:idx val="1"/>
          <c:order val="1"/>
          <c:tx>
            <c:strRef>
              <c:f>工作日!$C$3:$C$4</c:f>
              <c:strCache>
                <c:ptCount val="1"/>
                <c:pt idx="0">
                  <c:v>琐事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工作日!$A$5:$A$10</c:f>
              <c:strCache>
                <c:ptCount val="5"/>
                <c:pt idx="0">
                  <c:v>2019/12/23</c:v>
                </c:pt>
                <c:pt idx="1">
                  <c:v>2019/12/24</c:v>
                </c:pt>
                <c:pt idx="2">
                  <c:v>2019/12/25</c:v>
                </c:pt>
                <c:pt idx="3">
                  <c:v>2019/12/26</c:v>
                </c:pt>
                <c:pt idx="4">
                  <c:v>2019/12/27</c:v>
                </c:pt>
              </c:strCache>
            </c:strRef>
          </c:cat>
          <c:val>
            <c:numRef>
              <c:f>工作日!$C$5:$C$10</c:f>
              <c:numCache>
                <c:formatCode>General</c:formatCode>
                <c:ptCount val="5"/>
                <c:pt idx="0">
                  <c:v>0.75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1-4BF5-896F-ED2AB320E060}"/>
            </c:ext>
          </c:extLst>
        </c:ser>
        <c:ser>
          <c:idx val="2"/>
          <c:order val="2"/>
          <c:tx>
            <c:strRef>
              <c:f>工作日!$D$3:$D$4</c:f>
              <c:strCache>
                <c:ptCount val="1"/>
                <c:pt idx="0">
                  <c:v>学习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工作日!$A$5:$A$10</c:f>
              <c:strCache>
                <c:ptCount val="5"/>
                <c:pt idx="0">
                  <c:v>2019/12/23</c:v>
                </c:pt>
                <c:pt idx="1">
                  <c:v>2019/12/24</c:v>
                </c:pt>
                <c:pt idx="2">
                  <c:v>2019/12/25</c:v>
                </c:pt>
                <c:pt idx="3">
                  <c:v>2019/12/26</c:v>
                </c:pt>
                <c:pt idx="4">
                  <c:v>2019/12/27</c:v>
                </c:pt>
              </c:strCache>
            </c:strRef>
          </c:cat>
          <c:val>
            <c:numRef>
              <c:f>工作日!$D$5:$D$10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61-4BF5-896F-ED2AB320E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310480"/>
        <c:axId val="699310800"/>
      </c:barChart>
      <c:catAx>
        <c:axId val="6993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310800"/>
        <c:crosses val="autoZero"/>
        <c:auto val="1"/>
        <c:lblAlgn val="ctr"/>
        <c:lblOffset val="100"/>
        <c:noMultiLvlLbl val="0"/>
      </c:catAx>
      <c:valAx>
        <c:axId val="6993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31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[20191227数据分析-gl.xlsx]具体类别!数据透视表22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具体类别!$B$3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09-43B3-952E-83A41C5BB0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09-43B3-952E-83A41C5BB0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09-43B3-952E-83A41C5BB0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09-43B3-952E-83A41C5BB0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09-43B3-952E-83A41C5BB0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09-43B3-952E-83A41C5BB001}"/>
              </c:ext>
            </c:extLst>
          </c:dPt>
          <c:cat>
            <c:strRef>
              <c:f>具体类别!$A$4:$A$10</c:f>
              <c:strCache>
                <c:ptCount val="6"/>
                <c:pt idx="0">
                  <c:v>修bug</c:v>
                </c:pt>
                <c:pt idx="1">
                  <c:v>交接</c:v>
                </c:pt>
                <c:pt idx="2">
                  <c:v>工作杂项</c:v>
                </c:pt>
                <c:pt idx="3">
                  <c:v>需求沟通</c:v>
                </c:pt>
                <c:pt idx="4">
                  <c:v>调研</c:v>
                </c:pt>
                <c:pt idx="5">
                  <c:v>开发</c:v>
                </c:pt>
              </c:strCache>
            </c:strRef>
          </c:cat>
          <c:val>
            <c:numRef>
              <c:f>具体类别!$B$4:$B$10</c:f>
              <c:numCache>
                <c:formatCode>General</c:formatCode>
                <c:ptCount val="6"/>
                <c:pt idx="0">
                  <c:v>10</c:v>
                </c:pt>
                <c:pt idx="1">
                  <c:v>4.5</c:v>
                </c:pt>
                <c:pt idx="2">
                  <c:v>4.25</c:v>
                </c:pt>
                <c:pt idx="3">
                  <c:v>0.75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C-43C4-9E31-F7E24878D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[20191227数据分析-gl.xlsx]具体类别!数据透视表23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具体类别!$C$25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72-4517-8D6B-E4721782C1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72-4517-8D6B-E4721782C131}"/>
              </c:ext>
            </c:extLst>
          </c:dPt>
          <c:cat>
            <c:strRef>
              <c:f>具体类别!$B$26:$B$28</c:f>
              <c:strCache>
                <c:ptCount val="2"/>
                <c:pt idx="0">
                  <c:v>获新</c:v>
                </c:pt>
                <c:pt idx="1">
                  <c:v>总结</c:v>
                </c:pt>
              </c:strCache>
            </c:strRef>
          </c:cat>
          <c:val>
            <c:numRef>
              <c:f>具体类别!$C$26:$C$28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8-46FD-A0D5-C27D0E56C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[20191227数据分析-gl.xlsx]排期外数据!数据透视表26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777777777777779E-2"/>
              <c:y val="-9.72222222222222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排期外数据!$B$3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8A-4779-B180-7AAD760ED7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F5-4073-B812-B326664E45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F5-4073-B812-B326664E45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F5-4073-B812-B326664E45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F5-4073-B812-B326664E456A}"/>
              </c:ext>
            </c:extLst>
          </c:dPt>
          <c:dLbls>
            <c:dLbl>
              <c:idx val="0"/>
              <c:layout>
                <c:manualLayout>
                  <c:x val="-7.7777777777777779E-2"/>
                  <c:y val="-9.722222222222226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8A-4779-B180-7AAD760ED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排期外数据!$A$4:$A$9</c:f>
              <c:strCache>
                <c:ptCount val="5"/>
                <c:pt idx="0">
                  <c:v>各种琐事</c:v>
                </c:pt>
                <c:pt idx="1">
                  <c:v>工作杂项</c:v>
                </c:pt>
                <c:pt idx="2">
                  <c:v>获新</c:v>
                </c:pt>
                <c:pt idx="3">
                  <c:v>交接</c:v>
                </c:pt>
                <c:pt idx="4">
                  <c:v>修bug</c:v>
                </c:pt>
              </c:strCache>
            </c:strRef>
          </c:cat>
          <c:val>
            <c:numRef>
              <c:f>排期外数据!$B$4:$B$9</c:f>
              <c:numCache>
                <c:formatCode>General</c:formatCode>
                <c:ptCount val="5"/>
                <c:pt idx="0">
                  <c:v>1.25</c:v>
                </c:pt>
                <c:pt idx="1">
                  <c:v>4.25</c:v>
                </c:pt>
                <c:pt idx="2">
                  <c:v>1</c:v>
                </c:pt>
                <c:pt idx="3">
                  <c:v>1.5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A-4779-B180-7AAD760ED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[20191227数据分析-gl.xlsx]预计大盘!数据透视表28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预计大盘!$B$3</c:f>
              <c:strCache>
                <c:ptCount val="1"/>
                <c:pt idx="0">
                  <c:v>求和项:单个工作预计时间
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预计大盘!$A$4:$A$7</c:f>
              <c:strCache>
                <c:ptCount val="3"/>
                <c:pt idx="0">
                  <c:v>工作</c:v>
                </c:pt>
                <c:pt idx="1">
                  <c:v>琐事</c:v>
                </c:pt>
                <c:pt idx="2">
                  <c:v>学习</c:v>
                </c:pt>
              </c:strCache>
            </c:strRef>
          </c:cat>
          <c:val>
            <c:numRef>
              <c:f>预计大盘!$B$4:$B$7</c:f>
              <c:numCache>
                <c:formatCode>General</c:formatCode>
                <c:ptCount val="3"/>
                <c:pt idx="0">
                  <c:v>16.75</c:v>
                </c:pt>
                <c:pt idx="1">
                  <c:v>4</c:v>
                </c:pt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7-428B-85BB-77210BA22862}"/>
            </c:ext>
          </c:extLst>
        </c:ser>
        <c:ser>
          <c:idx val="1"/>
          <c:order val="1"/>
          <c:tx>
            <c:strRef>
              <c:f>预计大盘!$C$3</c:f>
              <c:strCache>
                <c:ptCount val="1"/>
                <c:pt idx="0">
                  <c:v>求和项:实际单个任务时间
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预计大盘!$A$4:$A$7</c:f>
              <c:strCache>
                <c:ptCount val="3"/>
                <c:pt idx="0">
                  <c:v>工作</c:v>
                </c:pt>
                <c:pt idx="1">
                  <c:v>琐事</c:v>
                </c:pt>
                <c:pt idx="2">
                  <c:v>学习</c:v>
                </c:pt>
              </c:strCache>
            </c:strRef>
          </c:cat>
          <c:val>
            <c:numRef>
              <c:f>预计大盘!$C$4:$C$7</c:f>
              <c:numCache>
                <c:formatCode>General</c:formatCode>
                <c:ptCount val="3"/>
                <c:pt idx="0">
                  <c:v>19.5</c:v>
                </c:pt>
                <c:pt idx="1">
                  <c:v>3.75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7-428B-85BB-77210BA22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765328"/>
        <c:axId val="945763728"/>
      </c:barChart>
      <c:catAx>
        <c:axId val="94576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763728"/>
        <c:crosses val="autoZero"/>
        <c:auto val="1"/>
        <c:lblAlgn val="ctr"/>
        <c:lblOffset val="100"/>
        <c:noMultiLvlLbl val="0"/>
      </c:catAx>
      <c:valAx>
        <c:axId val="9457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7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[20191227数据分析-gl.xlsx]提高手段!数据透视表29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596256989615441E-2"/>
          <c:y val="1.9954658256273825E-2"/>
          <c:w val="0.59244722127125415"/>
          <c:h val="0.799535711986955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提高手段!$B$3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提高手段!$A$4:$A$9</c:f>
              <c:strCache>
                <c:ptCount val="5"/>
                <c:pt idx="0">
                  <c:v>技术</c:v>
                </c:pt>
                <c:pt idx="1">
                  <c:v>流程</c:v>
                </c:pt>
                <c:pt idx="2">
                  <c:v>沟通</c:v>
                </c:pt>
                <c:pt idx="3">
                  <c:v>预估能力</c:v>
                </c:pt>
                <c:pt idx="4">
                  <c:v>(空白)</c:v>
                </c:pt>
              </c:strCache>
            </c:strRef>
          </c:cat>
          <c:val>
            <c:numRef>
              <c:f>提高手段!$B$4:$B$9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0-467A-B895-F3160400A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257464"/>
        <c:axId val="606066608"/>
      </c:barChart>
      <c:catAx>
        <c:axId val="67625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066608"/>
        <c:crosses val="autoZero"/>
        <c:auto val="1"/>
        <c:lblAlgn val="ctr"/>
        <c:lblOffset val="100"/>
        <c:noMultiLvlLbl val="0"/>
      </c:catAx>
      <c:valAx>
        <c:axId val="6060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25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280986</xdr:colOff>
      <xdr:row>0</xdr:row>
      <xdr:rowOff>57150</xdr:rowOff>
    </xdr:from>
    <xdr:to>
      <xdr:col>12</xdr:col>
      <xdr:colOff>9525</xdr:colOff>
      <xdr:row>17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CF57063-E7D0-441B-AE65-EC69B6B8C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</xdr:row>
      <xdr:rowOff>19050</xdr:rowOff>
    </xdr:from>
    <xdr:to>
      <xdr:col>9</xdr:col>
      <xdr:colOff>504825</xdr:colOff>
      <xdr:row>27</xdr:row>
      <xdr:rowOff>152401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FC1D6A1-0AA5-489C-BEF0-0FB2F2731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279081</xdr:colOff>
      <xdr:row>1</xdr:row>
      <xdr:rowOff>28574</xdr:rowOff>
    </xdr:from>
    <xdr:to>
      <xdr:col>18</xdr:col>
      <xdr:colOff>118110</xdr:colOff>
      <xdr:row>29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B4B021F-94BC-4960-9B45-374524C4F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28575</xdr:rowOff>
    </xdr:from>
    <xdr:to>
      <xdr:col>12</xdr:col>
      <xdr:colOff>485775</xdr:colOff>
      <xdr:row>15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92F4ED-33D3-45DD-8E27-52B033896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19</xdr:row>
      <xdr:rowOff>133350</xdr:rowOff>
    </xdr:from>
    <xdr:to>
      <xdr:col>13</xdr:col>
      <xdr:colOff>390525</xdr:colOff>
      <xdr:row>34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9BB13CF-DE57-4ACD-8092-F7C00DDFC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1266824</xdr:colOff>
      <xdr:row>3</xdr:row>
      <xdr:rowOff>19049</xdr:rowOff>
    </xdr:from>
    <xdr:to>
      <xdr:col>7</xdr:col>
      <xdr:colOff>1743074</xdr:colOff>
      <xdr:row>24</xdr:row>
      <xdr:rowOff>171449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9E32C7-8FEF-4B21-9BB4-F80EDA40A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1066799</xdr:colOff>
      <xdr:row>12</xdr:row>
      <xdr:rowOff>95249</xdr:rowOff>
    </xdr:from>
    <xdr:to>
      <xdr:col>10</xdr:col>
      <xdr:colOff>657224</xdr:colOff>
      <xdr:row>32</xdr:row>
      <xdr:rowOff>66674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CA2838-74DB-4A6F-9CC1-F46261BB0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</xdr:row>
      <xdr:rowOff>123824</xdr:rowOff>
    </xdr:from>
    <xdr:to>
      <xdr:col>17</xdr:col>
      <xdr:colOff>504825</xdr:colOff>
      <xdr:row>20</xdr:row>
      <xdr:rowOff>180974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EEBB5D-46B0-4A36-A15F-C7B5EDDFF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/schedule/&#26085;&#20107;&#26085;&#28165;&#26085;&#39640;&#34920;-&#29579;&#20809;&#3864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项目安排"/>
      <sheetName val="下拉框维护"/>
    </sheet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陆枫" refreshedDate="43829.871779861111" createdVersion="6" refreshedVersion="6" minRefreshableVersion="3" recordCount="31" xr:uid="{00000000-000A-0000-FFFF-FFFF35000000}">
  <cacheSource type="worksheet">
    <worksheetSource ref="A1:M32" sheet="数据源"/>
  </cacheSource>
  <cacheFields count="16">
    <cacheField name="日期" numFmtId="178">
      <sharedItems containsSemiMixedTypes="0" containsNonDate="0" containsDate="1" containsString="0" minDate="2019-12-23T00:00:00" maxDate="2019-12-28T00:00:00" count="5">
        <d v="2019-12-23T00:00:00"/>
        <d v="2019-12-24T00:00:00"/>
        <d v="2019-12-25T00:00:00"/>
        <d v="2019-12-26T00:00:00"/>
        <d v="2019-12-27T00:00:00"/>
      </sharedItems>
    </cacheField>
    <cacheField name="下班时间" numFmtId="0">
      <sharedItems containsSemiMixedTypes="0" containsNonDate="0" containsDate="1" containsString="0" minDate="1899-12-30T18:00:00" maxDate="1899-12-30T21:00:00" count="3">
        <d v="1899-12-30T18:00:00"/>
        <d v="1899-12-30T20:00:00"/>
        <d v="1899-12-30T21:00:00"/>
      </sharedItems>
      <fieldGroup base="1">
        <rangePr groupBy="hours" startDate="1899-12-30T18:00:00" endDate="1899-12-30T21:00:00"/>
        <groupItems count="26">
          <s v="&lt;1900-1-0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0-1-0"/>
        </groupItems>
      </fieldGroup>
    </cacheField>
    <cacheField name="序号" numFmtId="0">
      <sharedItems containsSemiMixedTypes="0" containsString="0" containsNumber="1" containsInteger="1" minValue="1" maxValue="7"/>
    </cacheField>
    <cacheField name="项目" numFmtId="0">
      <sharedItems count="20">
        <s v="大促交接讨论"/>
        <s v="秒杀实时打标讨论"/>
        <s v="秒杀实时梳理与总结 "/>
        <s v="资产盘点"/>
        <s v="日高表架构调整"/>
        <s v="琐事"/>
        <s v="瞌睡"/>
        <s v="flink学习"/>
        <s v="秒杀接口交接"/>
        <s v="bug修复"/>
        <s v="秒杀离线数据交接"/>
        <s v="秒杀频道明细bug修复"/>
        <s v="秒杀实时接口文档整理"/>
        <s v="频道统计秒杀接口整理"/>
        <s v="单品概览接口文档整理"/>
        <s v="开会"/>
        <s v="监控统计表格填写"/>
        <s v="秒杀频道明细接口bug修复"/>
        <s v="秒杀频道明细数据bug修复"/>
        <s v="大促flink代码梳理"/>
      </sharedItems>
    </cacheField>
    <cacheField name="工作类别" numFmtId="0">
      <sharedItems count="3">
        <s v="工作"/>
        <s v="学习"/>
        <s v="琐事"/>
      </sharedItems>
    </cacheField>
    <cacheField name="项目具体内容" numFmtId="0">
      <sharedItems count="27">
        <s v="业务梳理、应用、数据源"/>
        <s v="方案讨论"/>
        <s v="配置层欠缺知识点"/>
        <s v="资产盘点"/>
        <s v="调整"/>
        <s v="生活点饭报销等"/>
        <s v="瞌睡"/>
        <s v="配置层-log4j使用技巧、加载配置文件、全局访问技巧"/>
        <s v="flink基本原理"/>
        <s v="尝试催促hurui"/>
        <s v="秒杀实时接口文档整理"/>
        <s v="频道统计秒杀接口整理"/>
        <s v="单品概览接口文档整理"/>
        <s v="flink基本概念了解"/>
        <s v="报销算账等"/>
        <s v="数据有异常"/>
        <s v="开会交接离线数据部分"/>
        <s v="报销转账资产梳理等"/>
        <s v="修复数据、展示、机器问题"/>
        <s v="增加设计架构图"/>
        <s v="增加接口描述文档"/>
        <s v="复盘大会"/>
        <s v="秒杀各个环节监控信息填写"/>
        <s v="还信用卡报销点外卖等"/>
        <s v="返回值、字段格式、指标环比"/>
        <s v="缺少成交数据，缺少前30日值"/>
        <s v="了解flink基本架构优缺点；熟悉5个flinkjob之一"/>
      </sharedItems>
    </cacheField>
    <cacheField name="紧急度" numFmtId="0">
      <sharedItems/>
    </cacheField>
    <cacheField name="重要度" numFmtId="0">
      <sharedItems/>
    </cacheField>
    <cacheField name="单个工作预计时间_x000a_" numFmtId="0">
      <sharedItems containsSemiMixedTypes="0" containsString="0" containsNumber="1" minValue="0" maxValue="3"/>
    </cacheField>
    <cacheField name="实际单个任务时间_x000a_" numFmtId="177">
      <sharedItems containsSemiMixedTypes="0" containsString="0" containsNumber="1" minValue="0" maxValue="4"/>
    </cacheField>
    <cacheField name="完成率" numFmtId="0">
      <sharedItems containsSemiMixedTypes="0" containsString="0" containsNumber="1" minValue="0" maxValue="1"/>
    </cacheField>
    <cacheField name="是否排期内" numFmtId="0">
      <sharedItems containsSemiMixedTypes="0" containsString="0" containsNumber="1" containsInteger="1" minValue="0" maxValue="1" count="2">
        <n v="1"/>
        <n v="0"/>
      </sharedItems>
    </cacheField>
    <cacheField name="工作/学习/总结/其他" numFmtId="0">
      <sharedItems count="11">
        <s v="开发"/>
        <s v="需求沟通"/>
        <s v="总结"/>
        <s v="工作杂项"/>
        <s v="获新"/>
        <s v="各种琐事"/>
        <s v="交接"/>
        <s v="其他"/>
        <s v="修bug"/>
        <s v="报销"/>
        <s v="调研"/>
      </sharedItems>
    </cacheField>
    <cacheField name="如何提高？" numFmtId="0">
      <sharedItems containsBlank="1" count="21">
        <s v="多沟通 多骚扰"/>
        <s v="提前整理好问题"/>
        <s v="将任务再细分 目标更明确"/>
        <s v="早搞早解脱"/>
        <s v="享受schedule的乐趣"/>
        <s v="紧急的重要的琐事先处理"/>
        <s v="早睡觉"/>
        <s v="预估能力有问题，首先目标要明确；任务再细分"/>
        <m/>
        <s v="尽量精简，让对方能理解最重要的部分"/>
        <s v="先了解个大概，然后动手，然后精深"/>
        <s v="重要紧急的先做完"/>
        <s v="总结经验，将bug概率降到最低；同时预留debug时长"/>
        <s v="讲清楚就行"/>
        <s v="最好的是先有文档再开发"/>
        <s v="最好的状态是先有文档再开发"/>
        <s v="先写文档再开发"/>
        <s v="每周四开会"/>
        <s v="明知这是一场意外"/>
        <s v="先理清楚再干活"/>
        <s v="先有文档再开发"/>
      </sharedItems>
    </cacheField>
    <cacheField name="提高途径（预估能力/技术/沟通/需求/流程/依赖）" numFmtId="0">
      <sharedItems containsBlank="1" count="5">
        <s v="沟通"/>
        <s v="技术"/>
        <s v="流程"/>
        <m/>
        <s v="预估能力"/>
      </sharedItems>
    </cacheField>
    <cacheField name="字段1" numFmtId="0" formula="'实际单个任务时间_x000a_'/5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x v="0"/>
    <n v="1"/>
    <x v="0"/>
    <x v="0"/>
    <x v="0"/>
    <s v="1-比较紧急"/>
    <s v="0-最重要"/>
    <n v="0.5"/>
    <n v="0"/>
    <n v="0"/>
    <x v="0"/>
    <x v="0"/>
    <x v="0"/>
    <x v="0"/>
  </r>
  <r>
    <x v="0"/>
    <x v="0"/>
    <n v="2"/>
    <x v="1"/>
    <x v="0"/>
    <x v="1"/>
    <s v="0-最紧急"/>
    <s v="1-比较重要"/>
    <n v="1"/>
    <n v="0.5"/>
    <n v="1"/>
    <x v="0"/>
    <x v="1"/>
    <x v="1"/>
    <x v="0"/>
  </r>
  <r>
    <x v="0"/>
    <x v="0"/>
    <n v="3"/>
    <x v="2"/>
    <x v="1"/>
    <x v="2"/>
    <s v="2-相对紧急"/>
    <s v="2-相对重要"/>
    <n v="3"/>
    <n v="3"/>
    <n v="0.7"/>
    <x v="0"/>
    <x v="2"/>
    <x v="2"/>
    <x v="1"/>
  </r>
  <r>
    <x v="0"/>
    <x v="0"/>
    <n v="4"/>
    <x v="3"/>
    <x v="0"/>
    <x v="3"/>
    <s v="2-相对紧急"/>
    <s v="3-不重要"/>
    <n v="0.5"/>
    <n v="0.25"/>
    <n v="0.8"/>
    <x v="1"/>
    <x v="3"/>
    <x v="3"/>
    <x v="2"/>
  </r>
  <r>
    <x v="0"/>
    <x v="0"/>
    <n v="5"/>
    <x v="4"/>
    <x v="1"/>
    <x v="4"/>
    <s v="1-比较紧急"/>
    <s v="1-比较重要"/>
    <n v="0.5"/>
    <n v="1"/>
    <n v="1"/>
    <x v="1"/>
    <x v="4"/>
    <x v="4"/>
    <x v="0"/>
  </r>
  <r>
    <x v="0"/>
    <x v="0"/>
    <n v="6"/>
    <x v="5"/>
    <x v="2"/>
    <x v="5"/>
    <s v="3-不紧急"/>
    <s v="3-不重要"/>
    <n v="0.5"/>
    <n v="0.25"/>
    <n v="1"/>
    <x v="1"/>
    <x v="5"/>
    <x v="5"/>
    <x v="2"/>
  </r>
  <r>
    <x v="0"/>
    <x v="0"/>
    <n v="7"/>
    <x v="6"/>
    <x v="2"/>
    <x v="6"/>
    <s v="4-完全不紧急"/>
    <s v="4-完全不重要"/>
    <n v="0"/>
    <n v="0.5"/>
    <n v="1"/>
    <x v="1"/>
    <x v="5"/>
    <x v="6"/>
    <x v="3"/>
  </r>
  <r>
    <x v="1"/>
    <x v="1"/>
    <n v="1"/>
    <x v="2"/>
    <x v="1"/>
    <x v="7"/>
    <s v="2-相对紧急"/>
    <s v="2-相对重要"/>
    <n v="3"/>
    <n v="4"/>
    <n v="0.8"/>
    <x v="0"/>
    <x v="4"/>
    <x v="7"/>
    <x v="4"/>
  </r>
  <r>
    <x v="1"/>
    <x v="1"/>
    <n v="2"/>
    <x v="7"/>
    <x v="1"/>
    <x v="8"/>
    <s v="2-相对紧急"/>
    <s v="1-比较重要"/>
    <n v="1"/>
    <n v="0"/>
    <n v="0"/>
    <x v="0"/>
    <x v="2"/>
    <x v="7"/>
    <x v="4"/>
  </r>
  <r>
    <x v="1"/>
    <x v="1"/>
    <n v="3"/>
    <x v="5"/>
    <x v="2"/>
    <x v="5"/>
    <s v="3-不紧急"/>
    <s v="3-不重要"/>
    <n v="0.5"/>
    <n v="0.5"/>
    <n v="1"/>
    <x v="1"/>
    <x v="5"/>
    <x v="5"/>
    <x v="4"/>
  </r>
  <r>
    <x v="1"/>
    <x v="1"/>
    <n v="4"/>
    <x v="0"/>
    <x v="0"/>
    <x v="9"/>
    <s v="1-比较紧急"/>
    <s v="2-相对重要"/>
    <n v="0.25"/>
    <n v="0.25"/>
    <n v="1"/>
    <x v="0"/>
    <x v="1"/>
    <x v="8"/>
    <x v="0"/>
  </r>
  <r>
    <x v="2"/>
    <x v="1"/>
    <n v="1"/>
    <x v="8"/>
    <x v="0"/>
    <x v="10"/>
    <s v="0-最紧急"/>
    <s v="0-最重要"/>
    <n v="2"/>
    <n v="2"/>
    <n v="0.9"/>
    <x v="0"/>
    <x v="6"/>
    <x v="9"/>
    <x v="2"/>
  </r>
  <r>
    <x v="2"/>
    <x v="1"/>
    <n v="2"/>
    <x v="8"/>
    <x v="0"/>
    <x v="11"/>
    <s v="1-比较紧急"/>
    <s v="1-比较重要"/>
    <n v="1.5"/>
    <n v="0.5"/>
    <n v="0.3"/>
    <x v="0"/>
    <x v="6"/>
    <x v="9"/>
    <x v="2"/>
  </r>
  <r>
    <x v="2"/>
    <x v="1"/>
    <n v="3"/>
    <x v="8"/>
    <x v="0"/>
    <x v="12"/>
    <s v="1-比较紧急"/>
    <s v="1-比较重要"/>
    <n v="1"/>
    <n v="0"/>
    <n v="0"/>
    <x v="0"/>
    <x v="6"/>
    <x v="9"/>
    <x v="2"/>
  </r>
  <r>
    <x v="2"/>
    <x v="1"/>
    <n v="4"/>
    <x v="7"/>
    <x v="1"/>
    <x v="13"/>
    <s v="2-相对紧急"/>
    <s v="1-比较重要"/>
    <n v="1"/>
    <n v="0"/>
    <n v="0"/>
    <x v="0"/>
    <x v="4"/>
    <x v="10"/>
    <x v="1"/>
  </r>
  <r>
    <x v="2"/>
    <x v="1"/>
    <n v="5"/>
    <x v="5"/>
    <x v="2"/>
    <x v="14"/>
    <s v="2-相对紧急"/>
    <s v="2-相对重要"/>
    <n v="1"/>
    <n v="0.5"/>
    <n v="0.5"/>
    <x v="0"/>
    <x v="7"/>
    <x v="11"/>
    <x v="2"/>
  </r>
  <r>
    <x v="2"/>
    <x v="1"/>
    <n v="6"/>
    <x v="9"/>
    <x v="0"/>
    <x v="15"/>
    <s v="0-最紧急"/>
    <s v="0-最重要"/>
    <n v="0"/>
    <n v="2"/>
    <n v="1"/>
    <x v="1"/>
    <x v="8"/>
    <x v="12"/>
    <x v="1"/>
  </r>
  <r>
    <x v="2"/>
    <x v="1"/>
    <n v="7"/>
    <x v="10"/>
    <x v="0"/>
    <x v="16"/>
    <s v="1-比较紧急"/>
    <s v="1-比较重要"/>
    <n v="0"/>
    <n v="1.5"/>
    <n v="1"/>
    <x v="1"/>
    <x v="6"/>
    <x v="13"/>
    <x v="0"/>
  </r>
  <r>
    <x v="3"/>
    <x v="2"/>
    <n v="1"/>
    <x v="5"/>
    <x v="2"/>
    <x v="17"/>
    <s v="0-最紧急"/>
    <s v="1-比较重要"/>
    <n v="1"/>
    <n v="1"/>
    <n v="0.8"/>
    <x v="0"/>
    <x v="5"/>
    <x v="5"/>
    <x v="4"/>
  </r>
  <r>
    <x v="3"/>
    <x v="2"/>
    <n v="2"/>
    <x v="11"/>
    <x v="0"/>
    <x v="18"/>
    <s v="1-比较紧急"/>
    <s v="0-最重要"/>
    <n v="3"/>
    <n v="3"/>
    <n v="1"/>
    <x v="0"/>
    <x v="8"/>
    <x v="12"/>
    <x v="1"/>
  </r>
  <r>
    <x v="3"/>
    <x v="2"/>
    <n v="3"/>
    <x v="12"/>
    <x v="0"/>
    <x v="19"/>
    <s v="2-相对紧急"/>
    <s v="2-相对重要"/>
    <n v="1"/>
    <n v="0"/>
    <n v="0"/>
    <x v="0"/>
    <x v="6"/>
    <x v="14"/>
    <x v="2"/>
  </r>
  <r>
    <x v="3"/>
    <x v="2"/>
    <n v="4"/>
    <x v="13"/>
    <x v="0"/>
    <x v="20"/>
    <s v="2-相对紧急"/>
    <s v="2-相对重要"/>
    <n v="0.5"/>
    <n v="0"/>
    <n v="0"/>
    <x v="0"/>
    <x v="6"/>
    <x v="15"/>
    <x v="2"/>
  </r>
  <r>
    <x v="3"/>
    <x v="2"/>
    <n v="5"/>
    <x v="14"/>
    <x v="0"/>
    <x v="20"/>
    <s v="3-相对紧急"/>
    <s v="3-不重要"/>
    <n v="0.5"/>
    <n v="0"/>
    <n v="0"/>
    <x v="0"/>
    <x v="6"/>
    <x v="16"/>
    <x v="2"/>
  </r>
  <r>
    <x v="3"/>
    <x v="2"/>
    <n v="6"/>
    <x v="15"/>
    <x v="0"/>
    <x v="21"/>
    <s v="0-最紧急"/>
    <s v="4-完全不重要"/>
    <n v="0"/>
    <n v="2"/>
    <n v="1"/>
    <x v="1"/>
    <x v="3"/>
    <x v="17"/>
    <x v="4"/>
  </r>
  <r>
    <x v="3"/>
    <x v="2"/>
    <n v="7"/>
    <x v="16"/>
    <x v="0"/>
    <x v="22"/>
    <s v="1-比较紧急"/>
    <s v="1-比较重要"/>
    <n v="0"/>
    <n v="2"/>
    <n v="1"/>
    <x v="1"/>
    <x v="3"/>
    <x v="18"/>
    <x v="2"/>
  </r>
  <r>
    <x v="4"/>
    <x v="0"/>
    <n v="1"/>
    <x v="5"/>
    <x v="2"/>
    <x v="23"/>
    <s v="0-最紧急"/>
    <s v="1-比较重要"/>
    <n v="1"/>
    <n v="1"/>
    <n v="0.8"/>
    <x v="0"/>
    <x v="9"/>
    <x v="5"/>
    <x v="4"/>
  </r>
  <r>
    <x v="4"/>
    <x v="0"/>
    <n v="2"/>
    <x v="17"/>
    <x v="0"/>
    <x v="24"/>
    <s v="0-最紧急"/>
    <s v="1-比较重要"/>
    <n v="0"/>
    <n v="2"/>
    <n v="1"/>
    <x v="1"/>
    <x v="8"/>
    <x v="12"/>
    <x v="1"/>
  </r>
  <r>
    <x v="4"/>
    <x v="0"/>
    <n v="3"/>
    <x v="18"/>
    <x v="0"/>
    <x v="25"/>
    <s v="0-最紧急"/>
    <s v="1-比较重要"/>
    <n v="0"/>
    <n v="3"/>
    <n v="1"/>
    <x v="1"/>
    <x v="8"/>
    <x v="12"/>
    <x v="1"/>
  </r>
  <r>
    <x v="4"/>
    <x v="0"/>
    <n v="4"/>
    <x v="19"/>
    <x v="0"/>
    <x v="26"/>
    <s v="2-相对紧急"/>
    <s v="0-最重要"/>
    <n v="2"/>
    <n v="0"/>
    <n v="0"/>
    <x v="0"/>
    <x v="10"/>
    <x v="19"/>
    <x v="4"/>
  </r>
  <r>
    <x v="4"/>
    <x v="0"/>
    <n v="5"/>
    <x v="12"/>
    <x v="0"/>
    <x v="19"/>
    <s v="2-相对紧急"/>
    <s v="2-相对重要"/>
    <n v="2"/>
    <n v="0.5"/>
    <n v="0.25"/>
    <x v="0"/>
    <x v="6"/>
    <x v="20"/>
    <x v="2"/>
  </r>
  <r>
    <x v="4"/>
    <x v="0"/>
    <n v="6"/>
    <x v="13"/>
    <x v="0"/>
    <x v="20"/>
    <s v="3-不紧急"/>
    <s v="2-相对重要"/>
    <n v="1"/>
    <n v="0"/>
    <n v="0"/>
    <x v="0"/>
    <x v="6"/>
    <x v="2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6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33" colHeaderCaption="">
  <location ref="A3:B7" firstHeaderRow="1" firstDataRow="1" firstDataCol="1"/>
  <pivotFields count="16">
    <pivotField numFmtId="176"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numFmtId="177"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总时间" fld="9" baseField="4" baseItem="0"/>
  </dataFields>
  <formats count="1">
    <format dxfId="7">
      <pivotArea grandRow="1" outline="0" collapsedLevelsAreSubtotals="1" fieldPosition="0"/>
    </format>
  </formats>
  <chartFormats count="7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4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Medium2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数据透视表28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C7" firstHeaderRow="0" firstDataRow="1" firstDataCol="1"/>
  <pivotFields count="16">
    <pivotField numFmtId="178"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  <pivotField dataField="1" numFmtId="177"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单个工作预计时间_x000a_" fld="8" baseField="0" baseItem="0"/>
    <dataField name="求和项:实际单个任务时间_x000a_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数据透视表30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26:B35" firstHeaderRow="1" firstDataRow="1" firstDataCol="1" rowPageCount="2" colPageCount="1"/>
  <pivotFields count="16">
    <pivotField numFmtId="178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77" showAll="0"/>
    <pivotField showAll="0"/>
    <pivotField axis="axisPage" showAll="0">
      <items count="3">
        <item x="1"/>
        <item x="0"/>
        <item t="default"/>
      </items>
    </pivotField>
    <pivotField showAll="0"/>
    <pivotField axis="axisRow" showAll="0">
      <items count="22">
        <item x="0"/>
        <item x="2"/>
        <item x="13"/>
        <item x="5"/>
        <item x="9"/>
        <item x="17"/>
        <item x="18"/>
        <item x="1"/>
        <item x="10"/>
        <item x="19"/>
        <item x="16"/>
        <item x="20"/>
        <item x="4"/>
        <item x="7"/>
        <item x="3"/>
        <item x="6"/>
        <item x="11"/>
        <item x="12"/>
        <item x="14"/>
        <item x="15"/>
        <item x="8"/>
        <item t="default"/>
      </items>
    </pivotField>
    <pivotField axis="axisPage" dataField="1" multipleItemSelectionAllowed="1" showAll="0">
      <items count="6">
        <item x="0"/>
        <item x="1"/>
        <item x="2"/>
        <item x="4"/>
        <item x="3"/>
        <item t="default"/>
      </items>
    </pivotField>
    <pivotField dragToRow="0" dragToCol="0" dragToPage="0" showAll="0" defaultSubtotal="0"/>
  </pivotFields>
  <rowFields count="1">
    <field x="13"/>
  </rowFields>
  <rowItems count="9">
    <i>
      <x v="2"/>
    </i>
    <i>
      <x v="3"/>
    </i>
    <i>
      <x v="5"/>
    </i>
    <i>
      <x v="6"/>
    </i>
    <i>
      <x v="12"/>
    </i>
    <i>
      <x v="14"/>
    </i>
    <i>
      <x v="15"/>
    </i>
    <i>
      <x v="17"/>
    </i>
    <i t="grand">
      <x/>
    </i>
  </rowItems>
  <colItems count="1">
    <i/>
  </colItems>
  <pageFields count="2">
    <pageField fld="14" hier="-1"/>
    <pageField fld="11" item="0" hier="-1"/>
  </pageFields>
  <dataFields count="1">
    <dataField name="计数项:提高途径（预估能力/技术/沟通/需求/流程/依赖）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数据透视表29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B9" firstHeaderRow="1" firstDataRow="1" firstDataCol="1" rowPageCount="1" colPageCount="1"/>
  <pivotFields count="16">
    <pivotField numFmtId="178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77"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axis="axisRow" dataField="1" showAll="0" sortType="descending">
      <items count="6">
        <item x="0"/>
        <item x="1"/>
        <item x="2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</pivotFields>
  <rowFields count="1">
    <field x="14"/>
  </rowFields>
  <rowItems count="6">
    <i>
      <x v="1"/>
    </i>
    <i>
      <x v="2"/>
    </i>
    <i>
      <x/>
    </i>
    <i>
      <x v="3"/>
    </i>
    <i>
      <x v="4"/>
    </i>
    <i t="grand">
      <x/>
    </i>
  </rowItems>
  <colItems count="1">
    <i/>
  </colItems>
  <pageFields count="1">
    <pageField fld="11" item="0" hier="-1"/>
  </pageFields>
  <dataFields count="1">
    <dataField name="提高途径" fld="14" subtotal="count" baseField="14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7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">
  <location ref="A3:B7" firstHeaderRow="1" firstDataRow="1" firstDataCol="1"/>
  <pivotFields count="16">
    <pivotField numFmtId="176"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numFmtId="177"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每天平均时长" fld="15" baseField="4" baseItem="0" numFmtId="177"/>
  </dataFields>
  <chartFormats count="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数据透视表2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">
  <location ref="A36:E43" firstHeaderRow="1" firstDataRow="2" firstDataCol="1"/>
  <pivotFields count="16">
    <pivotField axis="axisRow" numFmtId="176" showAll="0">
      <items count="6">
        <item x="0"/>
        <item x="1"/>
        <item x="2"/>
        <item x="3"/>
        <item x="4"/>
        <item t="default"/>
      </items>
    </pivotField>
    <pivotField axis="axisCol"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77"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 v="18"/>
    </i>
    <i>
      <x v="20"/>
    </i>
    <i>
      <x v="21"/>
    </i>
    <i t="grand">
      <x/>
    </i>
  </colItems>
  <dataFields count="1">
    <dataField name="求和项:实际单个任务时间_x000a_" fld="9" baseField="0" baseItem="0"/>
  </dataFields>
  <formats count="3">
    <format dxfId="2">
      <pivotArea type="origin" dataOnly="0" labelOnly="1" outline="0" fieldPosition="0"/>
    </format>
    <format dxfId="1">
      <pivotArea field="0" type="button" dataOnly="0" labelOnly="1" outline="0" axis="axisRow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18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">
  <location ref="A3:E10" firstHeaderRow="1" firstDataRow="2" firstDataCol="1"/>
  <pivotFields count="16">
    <pivotField axis="axisRow" numFmtId="176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numFmtId="177"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求和项:实际单个任务时间_x000a_" fld="9" baseField="0" baseItem="0"/>
  </dataFields>
  <formats count="4">
    <format dxfId="6">
      <pivotArea type="origin" dataOnly="0" labelOnly="1" outline="0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</format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22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4">
  <location ref="A3:B10" firstHeaderRow="1" firstDataRow="1" firstDataCol="1" rowPageCount="1" colPageCount="1"/>
  <pivotFields count="16">
    <pivotField numFmtId="178"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numFmtId="177" showAll="0"/>
    <pivotField showAll="0"/>
    <pivotField showAll="0"/>
    <pivotField axis="axisRow" showAll="0" sortType="descending">
      <items count="12">
        <item x="9"/>
        <item x="5"/>
        <item x="3"/>
        <item x="4"/>
        <item x="6"/>
        <item x="0"/>
        <item x="7"/>
        <item x="10"/>
        <item x="8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ragToRow="0" dragToCol="0" dragToPage="0" showAll="0" defaultSubtotal="0"/>
  </pivotFields>
  <rowFields count="1">
    <field x="12"/>
  </rowFields>
  <rowItems count="7">
    <i>
      <x v="8"/>
    </i>
    <i>
      <x v="4"/>
    </i>
    <i>
      <x v="2"/>
    </i>
    <i>
      <x v="9"/>
    </i>
    <i>
      <x v="7"/>
    </i>
    <i>
      <x v="5"/>
    </i>
    <i t="grand">
      <x/>
    </i>
  </rowItems>
  <colItems count="1">
    <i/>
  </colItems>
  <pageFields count="1">
    <pageField fld="4" item="0" hier="-1"/>
  </pageFields>
  <dataFields count="1">
    <dataField name="求和项:实际单个任务时间_x000a_" fld="9" baseField="0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数据透视表24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4">
  <location ref="B43:I60" firstHeaderRow="1" firstDataRow="2" firstDataCol="1" rowPageCount="1" colPageCount="1"/>
  <pivotFields count="16">
    <pivotField numFmtId="178" showAll="0"/>
    <pivotField showAll="0"/>
    <pivotField showAll="0"/>
    <pivotField axis="axisRow" showAll="0">
      <items count="21">
        <item x="9"/>
        <item x="7"/>
        <item x="19"/>
        <item x="0"/>
        <item x="14"/>
        <item x="16"/>
        <item x="15"/>
        <item x="6"/>
        <item x="8"/>
        <item x="10"/>
        <item x="11"/>
        <item x="17"/>
        <item x="18"/>
        <item x="1"/>
        <item x="12"/>
        <item x="2"/>
        <item x="13"/>
        <item x="4"/>
        <item x="5"/>
        <item x="3"/>
        <item t="default"/>
      </items>
    </pivotField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numFmtId="177" showAll="0"/>
    <pivotField showAll="0"/>
    <pivotField showAll="0"/>
    <pivotField axis="axisCol" showAll="0">
      <items count="12">
        <item x="9"/>
        <item x="5"/>
        <item x="3"/>
        <item x="4"/>
        <item x="6"/>
        <item x="0"/>
        <item x="7"/>
        <item x="10"/>
        <item x="8"/>
        <item x="1"/>
        <item x="2"/>
        <item t="default"/>
      </items>
    </pivotField>
    <pivotField showAll="0"/>
    <pivotField showAll="0"/>
    <pivotField dragToRow="0" dragToCol="0" dragToPage="0" showAll="0" defaultSubtotal="0"/>
  </pivotFields>
  <rowFields count="1">
    <field x="3"/>
  </rowFields>
  <rowItems count="16">
    <i>
      <x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9"/>
    </i>
    <i t="grand">
      <x/>
    </i>
  </rowItems>
  <colFields count="1">
    <field x="12"/>
  </colFields>
  <colItems count="7">
    <i>
      <x v="2"/>
    </i>
    <i>
      <x v="4"/>
    </i>
    <i>
      <x v="5"/>
    </i>
    <i>
      <x v="7"/>
    </i>
    <i>
      <x v="8"/>
    </i>
    <i>
      <x v="9"/>
    </i>
    <i t="grand">
      <x/>
    </i>
  </colItems>
  <pageFields count="1">
    <pageField fld="4" item="0" hier="-1"/>
  </pageFields>
  <dataFields count="1">
    <dataField name="求和项:实际单个任务时间_x000a_" fld="9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数据透视表23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6">
  <location ref="B25:C28" firstHeaderRow="1" firstDataRow="1" firstDataCol="1" rowPageCount="1" colPageCount="1"/>
  <pivotFields count="16">
    <pivotField numFmtId="178"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numFmtId="177" showAll="0"/>
    <pivotField showAll="0"/>
    <pivotField showAll="0"/>
    <pivotField axis="axisRow" showAll="0">
      <items count="12">
        <item x="9"/>
        <item x="5"/>
        <item x="3"/>
        <item x="4"/>
        <item x="6"/>
        <item x="0"/>
        <item x="7"/>
        <item x="10"/>
        <item x="8"/>
        <item x="1"/>
        <item x="2"/>
        <item t="default"/>
      </items>
    </pivotField>
    <pivotField showAll="0"/>
    <pivotField showAll="0"/>
    <pivotField dragToRow="0" dragToCol="0" dragToPage="0" showAll="0" defaultSubtotal="0"/>
  </pivotFields>
  <rowFields count="1">
    <field x="12"/>
  </rowFields>
  <rowItems count="3">
    <i>
      <x v="3"/>
    </i>
    <i>
      <x v="10"/>
    </i>
    <i t="grand">
      <x/>
    </i>
  </rowItems>
  <colItems count="1">
    <i/>
  </colItems>
  <pageFields count="1">
    <pageField fld="4" item="2" hier="-1"/>
  </pageFields>
  <dataFields count="1">
    <dataField name="求和项:实际单个任务时间_x000a_" fld="9" baseField="0" baseItem="0"/>
  </dataField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数据透视表27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9:B30" firstHeaderRow="1" firstDataRow="1" firstDataCol="1" rowPageCount="1" colPageCount="1"/>
  <pivotFields count="16">
    <pivotField numFmtId="178" showAll="0"/>
    <pivotField showAll="0"/>
    <pivotField showAll="0"/>
    <pivotField showAll="0"/>
    <pivotField showAll="0"/>
    <pivotField axis="axisRow" showAll="0">
      <items count="28">
        <item x="13"/>
        <item x="8"/>
        <item x="14"/>
        <item x="17"/>
        <item x="9"/>
        <item x="12"/>
        <item x="24"/>
        <item x="1"/>
        <item x="21"/>
        <item x="23"/>
        <item x="16"/>
        <item x="6"/>
        <item x="26"/>
        <item x="22"/>
        <item x="10"/>
        <item x="7"/>
        <item x="2"/>
        <item x="11"/>
        <item x="25"/>
        <item x="5"/>
        <item x="15"/>
        <item x="4"/>
        <item x="18"/>
        <item x="0"/>
        <item x="20"/>
        <item x="19"/>
        <item x="3"/>
        <item t="default"/>
      </items>
    </pivotField>
    <pivotField showAll="0"/>
    <pivotField showAll="0"/>
    <pivotField showAll="0"/>
    <pivotField dataField="1" numFmtId="177"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dragToRow="0" dragToCol="0" dragToPage="0" showAll="0" defaultSubtotal="0"/>
  </pivotFields>
  <rowFields count="1">
    <field x="5"/>
  </rowFields>
  <rowItems count="11">
    <i>
      <x v="6"/>
    </i>
    <i>
      <x v="8"/>
    </i>
    <i>
      <x v="10"/>
    </i>
    <i>
      <x v="11"/>
    </i>
    <i>
      <x v="13"/>
    </i>
    <i>
      <x v="18"/>
    </i>
    <i>
      <x v="19"/>
    </i>
    <i>
      <x v="20"/>
    </i>
    <i>
      <x v="21"/>
    </i>
    <i>
      <x v="26"/>
    </i>
    <i t="grand">
      <x/>
    </i>
  </rowItems>
  <colItems count="1">
    <i/>
  </colItems>
  <pageFields count="1">
    <pageField fld="11" item="0" hier="-1"/>
  </pageFields>
  <dataFields count="1">
    <dataField name="求和项:实际单个任务时间_x000a_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数据透视表26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B9" firstHeaderRow="1" firstDataRow="1" firstDataCol="1" rowPageCount="1" colPageCount="1"/>
  <pivotFields count="16">
    <pivotField numFmtId="178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77" showAll="0"/>
    <pivotField showAll="0"/>
    <pivotField axis="axisPage" showAll="0">
      <items count="3">
        <item x="1"/>
        <item x="0"/>
        <item t="default"/>
      </items>
    </pivotField>
    <pivotField axis="axisRow" showAll="0">
      <items count="12">
        <item x="9"/>
        <item x="5"/>
        <item x="3"/>
        <item x="4"/>
        <item x="6"/>
        <item x="0"/>
        <item x="7"/>
        <item x="10"/>
        <item x="8"/>
        <item x="1"/>
        <item x="2"/>
        <item t="default"/>
      </items>
    </pivotField>
    <pivotField showAll="0"/>
    <pivotField showAll="0"/>
    <pivotField dragToRow="0" dragToCol="0" dragToPage="0" showAll="0" defaultSubtotal="0"/>
  </pivotFields>
  <rowFields count="1">
    <field x="12"/>
  </rowFields>
  <rowItems count="6">
    <i>
      <x v="1"/>
    </i>
    <i>
      <x v="2"/>
    </i>
    <i>
      <x v="3"/>
    </i>
    <i>
      <x v="4"/>
    </i>
    <i>
      <x v="8"/>
    </i>
    <i t="grand">
      <x/>
    </i>
  </rowItems>
  <colItems count="1">
    <i/>
  </colItems>
  <pageFields count="1">
    <pageField fld="11" item="0" hier="-1"/>
  </pageFields>
  <dataFields count="1">
    <dataField name="求和项:实际单个任务时间_x000a_" fld="9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workbookViewId="0">
      <selection activeCell="B6" sqref="B6"/>
    </sheetView>
  </sheetViews>
  <sheetFormatPr defaultRowHeight="14.25" x14ac:dyDescent="0.2"/>
  <cols>
    <col min="1" max="1" width="32.125" style="32" customWidth="1"/>
    <col min="2" max="2" width="32.5" customWidth="1"/>
    <col min="4" max="4" width="54.5" customWidth="1"/>
    <col min="8" max="8" width="21.125" customWidth="1"/>
    <col min="11" max="11" width="20.375" bestFit="1" customWidth="1"/>
    <col min="12" max="12" width="38" customWidth="1"/>
    <col min="13" max="13" width="47.25" bestFit="1" customWidth="1"/>
  </cols>
  <sheetData>
    <row r="1" spans="1:13" ht="17.25" thickTop="1" x14ac:dyDescent="0.2">
      <c r="A1" s="33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7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9" t="s">
        <v>11</v>
      </c>
      <c r="M1" s="29" t="s">
        <v>12</v>
      </c>
    </row>
    <row r="2" spans="1:13" ht="33" x14ac:dyDescent="0.2">
      <c r="A2" s="34">
        <v>43822</v>
      </c>
      <c r="B2" s="13" t="s">
        <v>13</v>
      </c>
      <c r="C2" s="13" t="s">
        <v>14</v>
      </c>
      <c r="D2" s="13" t="s">
        <v>15</v>
      </c>
      <c r="E2" s="13" t="s">
        <v>16</v>
      </c>
      <c r="F2" s="14" t="s">
        <v>17</v>
      </c>
      <c r="G2" s="15">
        <v>0.5</v>
      </c>
      <c r="H2" s="16">
        <v>0</v>
      </c>
      <c r="I2" s="17">
        <v>0</v>
      </c>
      <c r="J2" s="15">
        <v>1</v>
      </c>
      <c r="K2" s="15" t="s">
        <v>18</v>
      </c>
      <c r="L2" s="18" t="s">
        <v>19</v>
      </c>
      <c r="M2" s="18" t="s">
        <v>20</v>
      </c>
    </row>
    <row r="3" spans="1:13" ht="17.25" x14ac:dyDescent="0.2">
      <c r="A3" s="35">
        <f t="shared" ref="A3:A8" si="0">A2</f>
        <v>43822</v>
      </c>
      <c r="B3" s="19" t="s">
        <v>21</v>
      </c>
      <c r="C3" s="19" t="s">
        <v>14</v>
      </c>
      <c r="D3" s="19" t="s">
        <v>22</v>
      </c>
      <c r="E3" s="19" t="s">
        <v>23</v>
      </c>
      <c r="F3" s="1" t="s">
        <v>24</v>
      </c>
      <c r="G3" s="2">
        <v>1</v>
      </c>
      <c r="H3" s="3">
        <v>0.5</v>
      </c>
      <c r="I3" s="4">
        <v>1</v>
      </c>
      <c r="J3" s="2">
        <v>1</v>
      </c>
      <c r="K3" s="2" t="s">
        <v>25</v>
      </c>
      <c r="L3" s="20" t="s">
        <v>26</v>
      </c>
      <c r="M3" s="20" t="s">
        <v>20</v>
      </c>
    </row>
    <row r="4" spans="1:13" ht="17.25" x14ac:dyDescent="0.2">
      <c r="A4" s="35">
        <f t="shared" si="0"/>
        <v>43822</v>
      </c>
      <c r="B4" s="19" t="s">
        <v>27</v>
      </c>
      <c r="C4" s="19" t="s">
        <v>28</v>
      </c>
      <c r="D4" s="19" t="s">
        <v>29</v>
      </c>
      <c r="E4" s="19" t="s">
        <v>30</v>
      </c>
      <c r="F4" s="1" t="s">
        <v>31</v>
      </c>
      <c r="G4" s="2">
        <v>3</v>
      </c>
      <c r="H4" s="3">
        <v>3</v>
      </c>
      <c r="I4" s="4">
        <v>0.7</v>
      </c>
      <c r="J4" s="2">
        <v>1</v>
      </c>
      <c r="K4" s="2" t="s">
        <v>32</v>
      </c>
      <c r="L4" s="6" t="s">
        <v>33</v>
      </c>
      <c r="M4" s="6" t="s">
        <v>34</v>
      </c>
    </row>
    <row r="5" spans="1:13" ht="17.25" x14ac:dyDescent="0.2">
      <c r="A5" s="35">
        <f t="shared" si="0"/>
        <v>43822</v>
      </c>
      <c r="B5" s="19" t="s">
        <v>35</v>
      </c>
      <c r="C5" s="19" t="s">
        <v>14</v>
      </c>
      <c r="D5" s="19" t="s">
        <v>35</v>
      </c>
      <c r="E5" s="19" t="s">
        <v>30</v>
      </c>
      <c r="F5" s="1" t="s">
        <v>36</v>
      </c>
      <c r="G5" s="2">
        <v>0.5</v>
      </c>
      <c r="H5" s="3">
        <v>0.25</v>
      </c>
      <c r="I5" s="4">
        <v>0.8</v>
      </c>
      <c r="J5" s="2">
        <v>0</v>
      </c>
      <c r="K5" s="2" t="s">
        <v>37</v>
      </c>
      <c r="L5" s="6" t="s">
        <v>38</v>
      </c>
      <c r="M5" s="6" t="s">
        <v>39</v>
      </c>
    </row>
    <row r="6" spans="1:13" ht="17.25" x14ac:dyDescent="0.2">
      <c r="A6" s="35">
        <f t="shared" si="0"/>
        <v>43822</v>
      </c>
      <c r="B6" s="19" t="s">
        <v>40</v>
      </c>
      <c r="C6" s="19" t="s">
        <v>28</v>
      </c>
      <c r="D6" s="19" t="s">
        <v>41</v>
      </c>
      <c r="E6" s="19" t="s">
        <v>16</v>
      </c>
      <c r="F6" s="1" t="s">
        <v>24</v>
      </c>
      <c r="G6" s="2">
        <v>0.5</v>
      </c>
      <c r="H6" s="3">
        <v>1</v>
      </c>
      <c r="I6" s="4">
        <v>1</v>
      </c>
      <c r="J6" s="2">
        <v>0</v>
      </c>
      <c r="K6" s="2" t="s">
        <v>42</v>
      </c>
      <c r="L6" s="20" t="s">
        <v>43</v>
      </c>
      <c r="M6" s="6" t="s">
        <v>20</v>
      </c>
    </row>
    <row r="7" spans="1:13" ht="17.25" x14ac:dyDescent="0.2">
      <c r="A7" s="35">
        <f t="shared" si="0"/>
        <v>43822</v>
      </c>
      <c r="B7" s="19" t="s">
        <v>44</v>
      </c>
      <c r="C7" s="19" t="s">
        <v>45</v>
      </c>
      <c r="D7" s="19" t="s">
        <v>46</v>
      </c>
      <c r="E7" s="19" t="s">
        <v>47</v>
      </c>
      <c r="F7" s="1" t="s">
        <v>36</v>
      </c>
      <c r="G7" s="2">
        <v>0.5</v>
      </c>
      <c r="H7" s="3">
        <v>0.25</v>
      </c>
      <c r="I7" s="4">
        <v>1</v>
      </c>
      <c r="J7" s="2">
        <v>0</v>
      </c>
      <c r="K7" s="2" t="s">
        <v>48</v>
      </c>
      <c r="L7" s="6" t="s">
        <v>49</v>
      </c>
      <c r="M7" s="6" t="s">
        <v>39</v>
      </c>
    </row>
    <row r="8" spans="1:13" ht="17.25" x14ac:dyDescent="0.2">
      <c r="A8" s="35">
        <f t="shared" si="0"/>
        <v>43822</v>
      </c>
      <c r="B8" s="19" t="s">
        <v>50</v>
      </c>
      <c r="C8" s="19" t="s">
        <v>45</v>
      </c>
      <c r="D8" s="19" t="s">
        <v>50</v>
      </c>
      <c r="E8" s="19" t="s">
        <v>51</v>
      </c>
      <c r="F8" s="1" t="s">
        <v>52</v>
      </c>
      <c r="G8" s="2">
        <v>0</v>
      </c>
      <c r="H8" s="3">
        <v>0.5</v>
      </c>
      <c r="I8" s="4">
        <v>1</v>
      </c>
      <c r="J8" s="2">
        <v>0</v>
      </c>
      <c r="K8" s="2" t="s">
        <v>48</v>
      </c>
      <c r="L8" s="6" t="s">
        <v>53</v>
      </c>
      <c r="M8" s="6"/>
    </row>
    <row r="9" spans="1:13" ht="17.25" x14ac:dyDescent="0.2">
      <c r="A9" s="34">
        <v>43823</v>
      </c>
      <c r="B9" s="19" t="s">
        <v>27</v>
      </c>
      <c r="C9" s="19" t="s">
        <v>28</v>
      </c>
      <c r="D9" s="19" t="s">
        <v>54</v>
      </c>
      <c r="E9" s="19" t="s">
        <v>30</v>
      </c>
      <c r="F9" s="1" t="s">
        <v>31</v>
      </c>
      <c r="G9" s="2">
        <v>3</v>
      </c>
      <c r="H9" s="3">
        <v>4</v>
      </c>
      <c r="I9" s="4">
        <v>0.8</v>
      </c>
      <c r="J9" s="2">
        <v>1</v>
      </c>
      <c r="K9" s="2" t="s">
        <v>42</v>
      </c>
      <c r="L9" s="6" t="s">
        <v>55</v>
      </c>
      <c r="M9" s="6" t="s">
        <v>56</v>
      </c>
    </row>
    <row r="10" spans="1:13" ht="33" x14ac:dyDescent="0.2">
      <c r="A10" s="35">
        <f>A9</f>
        <v>43823</v>
      </c>
      <c r="B10" s="19" t="s">
        <v>57</v>
      </c>
      <c r="C10" s="19" t="s">
        <v>28</v>
      </c>
      <c r="D10" s="19" t="s">
        <v>58</v>
      </c>
      <c r="E10" s="19" t="s">
        <v>30</v>
      </c>
      <c r="F10" s="1" t="s">
        <v>24</v>
      </c>
      <c r="G10" s="2">
        <v>1</v>
      </c>
      <c r="H10" s="3">
        <v>0</v>
      </c>
      <c r="I10" s="5">
        <v>0</v>
      </c>
      <c r="J10" s="2">
        <v>1</v>
      </c>
      <c r="K10" s="2" t="s">
        <v>32</v>
      </c>
      <c r="L10" s="20" t="s">
        <v>55</v>
      </c>
      <c r="M10" s="20" t="s">
        <v>56</v>
      </c>
    </row>
    <row r="11" spans="1:13" ht="17.25" x14ac:dyDescent="0.2">
      <c r="A11" s="35">
        <f>A10</f>
        <v>43823</v>
      </c>
      <c r="B11" s="19" t="s">
        <v>44</v>
      </c>
      <c r="C11" s="19" t="s">
        <v>45</v>
      </c>
      <c r="D11" s="19" t="s">
        <v>46</v>
      </c>
      <c r="E11" s="19" t="s">
        <v>47</v>
      </c>
      <c r="F11" s="1" t="s">
        <v>36</v>
      </c>
      <c r="G11" s="2">
        <v>0.5</v>
      </c>
      <c r="H11" s="3">
        <v>0.5</v>
      </c>
      <c r="I11" s="4">
        <v>1</v>
      </c>
      <c r="J11" s="2">
        <v>0</v>
      </c>
      <c r="K11" s="2" t="s">
        <v>48</v>
      </c>
      <c r="L11" s="6" t="s">
        <v>49</v>
      </c>
      <c r="M11" s="6" t="s">
        <v>56</v>
      </c>
    </row>
    <row r="12" spans="1:13" ht="17.25" x14ac:dyDescent="0.2">
      <c r="A12" s="35">
        <f>A11</f>
        <v>43823</v>
      </c>
      <c r="B12" s="19" t="s">
        <v>13</v>
      </c>
      <c r="C12" s="19" t="s">
        <v>59</v>
      </c>
      <c r="D12" s="19" t="s">
        <v>60</v>
      </c>
      <c r="E12" s="19" t="s">
        <v>16</v>
      </c>
      <c r="F12" s="1" t="s">
        <v>31</v>
      </c>
      <c r="G12" s="2">
        <v>0.25</v>
      </c>
      <c r="H12" s="3">
        <v>0.25</v>
      </c>
      <c r="I12" s="4">
        <v>1</v>
      </c>
      <c r="J12" s="2">
        <v>1</v>
      </c>
      <c r="K12" s="2" t="s">
        <v>61</v>
      </c>
      <c r="L12" s="6"/>
      <c r="M12" s="6" t="s">
        <v>20</v>
      </c>
    </row>
    <row r="13" spans="1:13" ht="17.25" x14ac:dyDescent="0.2">
      <c r="A13" s="34">
        <f>A9+1</f>
        <v>43824</v>
      </c>
      <c r="B13" s="19" t="s">
        <v>62</v>
      </c>
      <c r="C13" s="19" t="s">
        <v>14</v>
      </c>
      <c r="D13" s="19" t="s">
        <v>63</v>
      </c>
      <c r="E13" s="19" t="s">
        <v>23</v>
      </c>
      <c r="F13" s="1" t="s">
        <v>17</v>
      </c>
      <c r="G13" s="2">
        <v>2</v>
      </c>
      <c r="H13" s="3">
        <v>2</v>
      </c>
      <c r="I13" s="4">
        <v>0.9</v>
      </c>
      <c r="J13" s="2">
        <v>1</v>
      </c>
      <c r="K13" s="2" t="s">
        <v>64</v>
      </c>
      <c r="L13" s="6" t="s">
        <v>65</v>
      </c>
      <c r="M13" s="6" t="s">
        <v>39</v>
      </c>
    </row>
    <row r="14" spans="1:13" ht="17.25" x14ac:dyDescent="0.2">
      <c r="A14" s="35">
        <f t="shared" ref="A14:A19" si="1">A13</f>
        <v>43824</v>
      </c>
      <c r="B14" s="19" t="s">
        <v>62</v>
      </c>
      <c r="C14" s="19" t="s">
        <v>59</v>
      </c>
      <c r="D14" s="19" t="s">
        <v>66</v>
      </c>
      <c r="E14" s="19" t="s">
        <v>16</v>
      </c>
      <c r="F14" s="1" t="s">
        <v>24</v>
      </c>
      <c r="G14" s="2">
        <v>1.5</v>
      </c>
      <c r="H14" s="3">
        <v>0.5</v>
      </c>
      <c r="I14" s="4">
        <v>0.3</v>
      </c>
      <c r="J14" s="2">
        <v>1</v>
      </c>
      <c r="K14" s="2" t="s">
        <v>64</v>
      </c>
      <c r="L14" s="20" t="s">
        <v>65</v>
      </c>
      <c r="M14" s="20" t="s">
        <v>39</v>
      </c>
    </row>
    <row r="15" spans="1:13" ht="16.5" x14ac:dyDescent="0.2">
      <c r="A15" s="35">
        <f t="shared" si="1"/>
        <v>43824</v>
      </c>
      <c r="B15" s="19" t="s">
        <v>62</v>
      </c>
      <c r="C15" s="19" t="s">
        <v>59</v>
      </c>
      <c r="D15" s="19" t="s">
        <v>67</v>
      </c>
      <c r="E15" s="19" t="s">
        <v>68</v>
      </c>
      <c r="F15" s="22" t="s">
        <v>69</v>
      </c>
      <c r="G15" s="22">
        <v>1</v>
      </c>
      <c r="H15" s="23">
        <v>0</v>
      </c>
      <c r="I15" s="24">
        <v>0</v>
      </c>
      <c r="J15" s="22">
        <v>1</v>
      </c>
      <c r="K15" s="22" t="s">
        <v>70</v>
      </c>
      <c r="L15" s="19" t="s">
        <v>65</v>
      </c>
      <c r="M15" s="20" t="s">
        <v>39</v>
      </c>
    </row>
    <row r="16" spans="1:13" ht="17.25" x14ac:dyDescent="0.2">
      <c r="A16" s="35">
        <f t="shared" si="1"/>
        <v>43824</v>
      </c>
      <c r="B16" s="19" t="s">
        <v>57</v>
      </c>
      <c r="C16" s="19" t="s">
        <v>28</v>
      </c>
      <c r="D16" s="19" t="s">
        <v>71</v>
      </c>
      <c r="E16" s="19" t="s">
        <v>30</v>
      </c>
      <c r="F16" s="1" t="s">
        <v>24</v>
      </c>
      <c r="G16" s="2">
        <v>1</v>
      </c>
      <c r="H16" s="3">
        <v>0</v>
      </c>
      <c r="I16" s="4">
        <v>0</v>
      </c>
      <c r="J16" s="2">
        <v>1</v>
      </c>
      <c r="K16" s="2" t="s">
        <v>42</v>
      </c>
      <c r="L16" s="6" t="s">
        <v>72</v>
      </c>
      <c r="M16" s="6" t="s">
        <v>34</v>
      </c>
    </row>
    <row r="17" spans="1:13" ht="17.25" x14ac:dyDescent="0.2">
      <c r="A17" s="35">
        <f t="shared" si="1"/>
        <v>43824</v>
      </c>
      <c r="B17" s="19" t="s">
        <v>44</v>
      </c>
      <c r="C17" s="19" t="s">
        <v>45</v>
      </c>
      <c r="D17" s="19" t="s">
        <v>73</v>
      </c>
      <c r="E17" s="19" t="s">
        <v>30</v>
      </c>
      <c r="F17" s="1" t="s">
        <v>31</v>
      </c>
      <c r="G17" s="2">
        <v>1</v>
      </c>
      <c r="H17" s="3">
        <v>0.5</v>
      </c>
      <c r="I17" s="4">
        <v>0.5</v>
      </c>
      <c r="J17" s="2">
        <v>1</v>
      </c>
      <c r="K17" s="2" t="s">
        <v>74</v>
      </c>
      <c r="L17" s="20" t="s">
        <v>75</v>
      </c>
      <c r="M17" s="20" t="s">
        <v>39</v>
      </c>
    </row>
    <row r="18" spans="1:13" ht="17.25" x14ac:dyDescent="0.2">
      <c r="A18" s="35">
        <f t="shared" si="1"/>
        <v>43824</v>
      </c>
      <c r="B18" s="19" t="s">
        <v>76</v>
      </c>
      <c r="C18" s="19" t="s">
        <v>59</v>
      </c>
      <c r="D18" s="19" t="s">
        <v>77</v>
      </c>
      <c r="E18" s="19" t="s">
        <v>23</v>
      </c>
      <c r="F18" s="1" t="s">
        <v>17</v>
      </c>
      <c r="G18" s="2">
        <v>0</v>
      </c>
      <c r="H18" s="3">
        <v>2</v>
      </c>
      <c r="I18" s="4">
        <v>1</v>
      </c>
      <c r="J18" s="2">
        <v>0</v>
      </c>
      <c r="K18" s="2" t="s">
        <v>78</v>
      </c>
      <c r="L18" s="6" t="s">
        <v>79</v>
      </c>
      <c r="M18" s="6" t="s">
        <v>34</v>
      </c>
    </row>
    <row r="19" spans="1:13" ht="17.25" x14ac:dyDescent="0.2">
      <c r="A19" s="35">
        <f t="shared" si="1"/>
        <v>43824</v>
      </c>
      <c r="B19" s="19" t="s">
        <v>80</v>
      </c>
      <c r="C19" s="19" t="s">
        <v>59</v>
      </c>
      <c r="D19" s="19" t="s">
        <v>81</v>
      </c>
      <c r="E19" s="19" t="s">
        <v>16</v>
      </c>
      <c r="F19" s="1" t="s">
        <v>24</v>
      </c>
      <c r="G19" s="2">
        <v>0</v>
      </c>
      <c r="H19" s="3">
        <v>1.5</v>
      </c>
      <c r="I19" s="4">
        <v>1</v>
      </c>
      <c r="J19" s="2">
        <v>0</v>
      </c>
      <c r="K19" s="2" t="s">
        <v>64</v>
      </c>
      <c r="L19" s="6" t="s">
        <v>82</v>
      </c>
      <c r="M19" s="6" t="s">
        <v>20</v>
      </c>
    </row>
    <row r="20" spans="1:13" ht="17.25" x14ac:dyDescent="0.2">
      <c r="A20" s="34">
        <f>A9+2</f>
        <v>43825</v>
      </c>
      <c r="B20" s="19" t="s">
        <v>44</v>
      </c>
      <c r="C20" s="19" t="s">
        <v>44</v>
      </c>
      <c r="D20" s="19" t="s">
        <v>83</v>
      </c>
      <c r="E20" s="19" t="s">
        <v>23</v>
      </c>
      <c r="F20" s="1" t="s">
        <v>24</v>
      </c>
      <c r="G20" s="2">
        <v>1</v>
      </c>
      <c r="H20" s="3">
        <v>1</v>
      </c>
      <c r="I20" s="4">
        <v>0.8</v>
      </c>
      <c r="J20" s="2">
        <v>1</v>
      </c>
      <c r="K20" s="2" t="s">
        <v>48</v>
      </c>
      <c r="L20" s="6" t="s">
        <v>49</v>
      </c>
      <c r="M20" s="6" t="s">
        <v>56</v>
      </c>
    </row>
    <row r="21" spans="1:13" ht="33" x14ac:dyDescent="0.2">
      <c r="A21" s="35">
        <f t="shared" ref="A21:A26" si="2">A20</f>
        <v>43825</v>
      </c>
      <c r="B21" s="19" t="s">
        <v>84</v>
      </c>
      <c r="C21" s="19" t="s">
        <v>59</v>
      </c>
      <c r="D21" s="19" t="s">
        <v>85</v>
      </c>
      <c r="E21" s="19" t="s">
        <v>16</v>
      </c>
      <c r="F21" s="1" t="s">
        <v>17</v>
      </c>
      <c r="G21" s="2">
        <v>3</v>
      </c>
      <c r="H21" s="3">
        <v>3</v>
      </c>
      <c r="I21" s="4">
        <v>1</v>
      </c>
      <c r="J21" s="2">
        <v>1</v>
      </c>
      <c r="K21" s="2" t="s">
        <v>78</v>
      </c>
      <c r="L21" s="20" t="s">
        <v>79</v>
      </c>
      <c r="M21" s="20" t="s">
        <v>34</v>
      </c>
    </row>
    <row r="22" spans="1:13" ht="17.25" x14ac:dyDescent="0.2">
      <c r="A22" s="35">
        <f t="shared" si="2"/>
        <v>43825</v>
      </c>
      <c r="B22" s="21" t="s">
        <v>63</v>
      </c>
      <c r="C22" s="19" t="s">
        <v>14</v>
      </c>
      <c r="D22" s="19" t="s">
        <v>86</v>
      </c>
      <c r="E22" s="19" t="s">
        <v>30</v>
      </c>
      <c r="F22" s="1" t="s">
        <v>31</v>
      </c>
      <c r="G22" s="2">
        <v>1</v>
      </c>
      <c r="H22" s="3">
        <v>0</v>
      </c>
      <c r="I22" s="4">
        <v>0</v>
      </c>
      <c r="J22" s="2">
        <v>1</v>
      </c>
      <c r="K22" s="2" t="s">
        <v>64</v>
      </c>
      <c r="L22" s="6" t="s">
        <v>87</v>
      </c>
      <c r="M22" s="6" t="s">
        <v>39</v>
      </c>
    </row>
    <row r="23" spans="1:13" ht="17.25" x14ac:dyDescent="0.2">
      <c r="A23" s="35">
        <f t="shared" si="2"/>
        <v>43825</v>
      </c>
      <c r="B23" s="21" t="s">
        <v>88</v>
      </c>
      <c r="C23" s="19" t="s">
        <v>14</v>
      </c>
      <c r="D23" s="19" t="s">
        <v>89</v>
      </c>
      <c r="E23" s="19" t="s">
        <v>30</v>
      </c>
      <c r="F23" s="1" t="s">
        <v>31</v>
      </c>
      <c r="G23" s="2">
        <v>0.5</v>
      </c>
      <c r="H23" s="3">
        <v>0</v>
      </c>
      <c r="I23" s="4">
        <v>0</v>
      </c>
      <c r="J23" s="2">
        <v>1</v>
      </c>
      <c r="K23" s="2" t="s">
        <v>64</v>
      </c>
      <c r="L23" s="6" t="s">
        <v>90</v>
      </c>
      <c r="M23" s="6" t="s">
        <v>39</v>
      </c>
    </row>
    <row r="24" spans="1:13" ht="17.25" x14ac:dyDescent="0.2">
      <c r="A24" s="35">
        <f t="shared" si="2"/>
        <v>43825</v>
      </c>
      <c r="B24" s="21" t="s">
        <v>67</v>
      </c>
      <c r="C24" s="19" t="s">
        <v>14</v>
      </c>
      <c r="D24" s="19" t="s">
        <v>89</v>
      </c>
      <c r="E24" s="19" t="s">
        <v>91</v>
      </c>
      <c r="F24" s="1" t="s">
        <v>36</v>
      </c>
      <c r="G24" s="2">
        <v>0.5</v>
      </c>
      <c r="H24" s="3">
        <v>0</v>
      </c>
      <c r="I24" s="4">
        <v>0</v>
      </c>
      <c r="J24" s="2">
        <v>1</v>
      </c>
      <c r="K24" s="2" t="s">
        <v>64</v>
      </c>
      <c r="L24" s="20" t="s">
        <v>92</v>
      </c>
      <c r="M24" s="20" t="s">
        <v>39</v>
      </c>
    </row>
    <row r="25" spans="1:13" ht="17.25" x14ac:dyDescent="0.2">
      <c r="A25" s="35">
        <f t="shared" si="2"/>
        <v>43825</v>
      </c>
      <c r="B25" s="21" t="s">
        <v>93</v>
      </c>
      <c r="C25" s="19" t="s">
        <v>14</v>
      </c>
      <c r="D25" s="19" t="s">
        <v>94</v>
      </c>
      <c r="E25" s="19" t="s">
        <v>23</v>
      </c>
      <c r="F25" s="1" t="s">
        <v>52</v>
      </c>
      <c r="G25" s="2">
        <v>0</v>
      </c>
      <c r="H25" s="3">
        <v>2</v>
      </c>
      <c r="I25" s="4">
        <v>1</v>
      </c>
      <c r="J25" s="2">
        <v>0</v>
      </c>
      <c r="K25" s="2" t="s">
        <v>37</v>
      </c>
      <c r="L25" s="6" t="s">
        <v>95</v>
      </c>
      <c r="M25" s="6" t="s">
        <v>56</v>
      </c>
    </row>
    <row r="26" spans="1:13" ht="17.25" x14ac:dyDescent="0.2">
      <c r="A26" s="35">
        <f t="shared" si="2"/>
        <v>43825</v>
      </c>
      <c r="B26" s="21" t="s">
        <v>96</v>
      </c>
      <c r="C26" s="19" t="s">
        <v>14</v>
      </c>
      <c r="D26" s="19" t="s">
        <v>97</v>
      </c>
      <c r="E26" s="19" t="s">
        <v>16</v>
      </c>
      <c r="F26" s="1" t="s">
        <v>24</v>
      </c>
      <c r="G26" s="2">
        <v>0</v>
      </c>
      <c r="H26" s="3">
        <v>2</v>
      </c>
      <c r="I26" s="4">
        <v>1</v>
      </c>
      <c r="J26" s="2">
        <v>0</v>
      </c>
      <c r="K26" s="2" t="s">
        <v>37</v>
      </c>
      <c r="L26" s="6" t="s">
        <v>98</v>
      </c>
      <c r="M26" s="6" t="s">
        <v>39</v>
      </c>
    </row>
    <row r="27" spans="1:13" ht="17.25" x14ac:dyDescent="0.2">
      <c r="A27" s="34">
        <f>A9+3</f>
        <v>43826</v>
      </c>
      <c r="B27" s="19" t="s">
        <v>44</v>
      </c>
      <c r="C27" s="19" t="s">
        <v>45</v>
      </c>
      <c r="D27" s="19" t="s">
        <v>99</v>
      </c>
      <c r="E27" s="19" t="s">
        <v>23</v>
      </c>
      <c r="F27" s="1" t="s">
        <v>24</v>
      </c>
      <c r="G27" s="2">
        <v>1</v>
      </c>
      <c r="H27" s="3">
        <v>1</v>
      </c>
      <c r="I27" s="4">
        <v>0.8</v>
      </c>
      <c r="J27" s="2">
        <v>1</v>
      </c>
      <c r="K27" s="2" t="s">
        <v>100</v>
      </c>
      <c r="L27" s="6" t="s">
        <v>49</v>
      </c>
      <c r="M27" s="6" t="s">
        <v>56</v>
      </c>
    </row>
    <row r="28" spans="1:13" ht="33" x14ac:dyDescent="0.2">
      <c r="A28" s="35">
        <f>A27</f>
        <v>43826</v>
      </c>
      <c r="B28" s="19" t="s">
        <v>101</v>
      </c>
      <c r="C28" s="19" t="s">
        <v>14</v>
      </c>
      <c r="D28" s="19" t="s">
        <v>102</v>
      </c>
      <c r="E28" s="19" t="s">
        <v>23</v>
      </c>
      <c r="F28" s="1" t="s">
        <v>24</v>
      </c>
      <c r="G28" s="2">
        <v>0</v>
      </c>
      <c r="H28" s="3">
        <v>2</v>
      </c>
      <c r="I28" s="4">
        <v>1</v>
      </c>
      <c r="J28" s="2">
        <v>0</v>
      </c>
      <c r="K28" s="2" t="s">
        <v>78</v>
      </c>
      <c r="L28" s="20" t="s">
        <v>79</v>
      </c>
      <c r="M28" s="20" t="s">
        <v>34</v>
      </c>
    </row>
    <row r="29" spans="1:13" ht="33" x14ac:dyDescent="0.2">
      <c r="A29" s="35">
        <f>A28</f>
        <v>43826</v>
      </c>
      <c r="B29" s="19" t="s">
        <v>103</v>
      </c>
      <c r="C29" s="19" t="s">
        <v>14</v>
      </c>
      <c r="D29" s="19" t="s">
        <v>104</v>
      </c>
      <c r="E29" s="19" t="s">
        <v>23</v>
      </c>
      <c r="F29" s="1" t="s">
        <v>24</v>
      </c>
      <c r="G29" s="2">
        <v>0</v>
      </c>
      <c r="H29" s="3">
        <v>3</v>
      </c>
      <c r="I29" s="4">
        <v>1</v>
      </c>
      <c r="J29" s="2">
        <v>0</v>
      </c>
      <c r="K29" s="2" t="s">
        <v>78</v>
      </c>
      <c r="L29" s="20" t="s">
        <v>79</v>
      </c>
      <c r="M29" s="6" t="s">
        <v>34</v>
      </c>
    </row>
    <row r="30" spans="1:13" ht="17.25" x14ac:dyDescent="0.2">
      <c r="A30" s="35">
        <f>A29</f>
        <v>43826</v>
      </c>
      <c r="B30" s="25" t="s">
        <v>105</v>
      </c>
      <c r="C30" s="19" t="s">
        <v>14</v>
      </c>
      <c r="D30" s="19" t="s">
        <v>106</v>
      </c>
      <c r="E30" s="19" t="s">
        <v>30</v>
      </c>
      <c r="F30" s="1" t="s">
        <v>17</v>
      </c>
      <c r="G30" s="2">
        <v>2</v>
      </c>
      <c r="H30" s="3">
        <v>0</v>
      </c>
      <c r="I30" s="4">
        <v>0</v>
      </c>
      <c r="J30" s="2">
        <v>1</v>
      </c>
      <c r="K30" s="2" t="s">
        <v>107</v>
      </c>
      <c r="L30" s="6" t="s">
        <v>108</v>
      </c>
      <c r="M30" s="6" t="s">
        <v>56</v>
      </c>
    </row>
    <row r="31" spans="1:13" ht="17.25" x14ac:dyDescent="0.2">
      <c r="A31" s="35">
        <f>A30</f>
        <v>43826</v>
      </c>
      <c r="B31" s="19" t="s">
        <v>63</v>
      </c>
      <c r="C31" s="19" t="s">
        <v>14</v>
      </c>
      <c r="D31" s="19" t="s">
        <v>86</v>
      </c>
      <c r="E31" s="19" t="s">
        <v>30</v>
      </c>
      <c r="F31" s="1" t="s">
        <v>31</v>
      </c>
      <c r="G31" s="2">
        <v>2</v>
      </c>
      <c r="H31" s="3">
        <v>0.5</v>
      </c>
      <c r="I31" s="4">
        <v>0.25</v>
      </c>
      <c r="J31" s="2">
        <v>1</v>
      </c>
      <c r="K31" s="2" t="s">
        <v>64</v>
      </c>
      <c r="L31" s="20" t="s">
        <v>109</v>
      </c>
      <c r="M31" s="20" t="s">
        <v>39</v>
      </c>
    </row>
    <row r="32" spans="1:13" ht="17.25" x14ac:dyDescent="0.2">
      <c r="A32" s="35">
        <f>A31</f>
        <v>43826</v>
      </c>
      <c r="B32" s="19" t="s">
        <v>66</v>
      </c>
      <c r="C32" s="19" t="s">
        <v>14</v>
      </c>
      <c r="D32" s="19" t="s">
        <v>89</v>
      </c>
      <c r="E32" s="19" t="s">
        <v>47</v>
      </c>
      <c r="F32" s="1" t="s">
        <v>31</v>
      </c>
      <c r="G32" s="2">
        <v>1</v>
      </c>
      <c r="H32" s="3">
        <v>0</v>
      </c>
      <c r="I32" s="4">
        <v>0</v>
      </c>
      <c r="J32" s="2">
        <v>1</v>
      </c>
      <c r="K32" s="2" t="s">
        <v>64</v>
      </c>
      <c r="L32" s="6" t="s">
        <v>109</v>
      </c>
      <c r="M32" s="6" t="s">
        <v>39</v>
      </c>
    </row>
  </sheetData>
  <autoFilter ref="A1:M32" xr:uid="{00000000-0009-0000-0000-000000000000}"/>
  <phoneticPr fontId="2" type="noConversion"/>
  <dataValidations count="5">
    <dataValidation type="list" allowBlank="1" showInputMessage="1" showErrorMessage="1" sqref="K2:K32" xr:uid="{00000000-0002-0000-0000-000000000000}">
      <formula1>INDIRECT($D2)</formula1>
    </dataValidation>
    <dataValidation type="list" allowBlank="1" showInputMessage="1" showErrorMessage="1" sqref="F2:F32" xr:uid="{00000000-0002-0000-0000-000001000000}">
      <formula1>"0-最重要,1-比较重要,2-相对重要,3-不重要,4-完全不重要"</formula1>
    </dataValidation>
    <dataValidation type="list" allowBlank="1" showInputMessage="1" showErrorMessage="1" sqref="J2:J32" xr:uid="{00000000-0002-0000-0000-000002000000}">
      <formula1>"0,1"</formula1>
    </dataValidation>
    <dataValidation type="list" allowBlank="1" showInputMessage="1" showErrorMessage="1" sqref="M2:M32" xr:uid="{00000000-0002-0000-0000-000003000000}">
      <formula1>"预估能力,技术,沟通,流程,依赖"</formula1>
    </dataValidation>
    <dataValidation type="list" allowBlank="1" showInputMessage="1" showErrorMessage="1" sqref="E1:E32" xr:uid="{00000000-0002-0000-0000-000004000000}">
      <formula1>"0-最紧急,1-比较紧急,2-相对紧急,3-不紧急,4-完全不紧急"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DropDown="1" showInputMessage="1" showErrorMessage="1" xr:uid="{00000000-0002-0000-0000-000005000000}">
          <x14:formula1>
            <xm:f>'C:\code\schedule\[日事日清日高表-王光雷.xlsx]项目安排'!#REF!</xm:f>
          </x14:formula1>
          <xm:sqref>B2:B32</xm:sqref>
        </x14:dataValidation>
        <x14:dataValidation type="list" allowBlank="1" showInputMessage="1" showErrorMessage="1" xr:uid="{00000000-0002-0000-0000-000006000000}">
          <x14:formula1>
            <xm:f>'C:\code\schedule\[日事日清日高表-王光雷.xlsx]下拉框维护'!#REF!</xm:f>
          </x14:formula1>
          <xm:sqref>C1:C32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7"/>
  <sheetViews>
    <sheetView topLeftCell="A4" workbookViewId="0">
      <selection activeCell="B4" sqref="B4"/>
    </sheetView>
  </sheetViews>
  <sheetFormatPr defaultRowHeight="14.25" x14ac:dyDescent="0.2"/>
  <cols>
    <col min="1" max="1" width="9.75" bestFit="1" customWidth="1"/>
    <col min="2" max="2" width="7.5" bestFit="1" customWidth="1"/>
    <col min="3" max="3" width="5.5" bestFit="1" customWidth="1"/>
    <col min="4" max="4" width="5.25" bestFit="1" customWidth="1"/>
    <col min="5" max="5" width="6.5" bestFit="1" customWidth="1"/>
  </cols>
  <sheetData>
    <row r="3" spans="1:2" x14ac:dyDescent="0.2">
      <c r="A3" s="7" t="s">
        <v>114</v>
      </c>
      <c r="B3" t="s">
        <v>113</v>
      </c>
    </row>
    <row r="4" spans="1:2" ht="30.75" customHeight="1" x14ac:dyDescent="0.2">
      <c r="A4" s="9" t="s">
        <v>14</v>
      </c>
      <c r="B4" s="8">
        <v>19.5</v>
      </c>
    </row>
    <row r="5" spans="1:2" x14ac:dyDescent="0.2">
      <c r="A5" s="9" t="s">
        <v>45</v>
      </c>
      <c r="B5" s="8">
        <v>3.75</v>
      </c>
    </row>
    <row r="6" spans="1:2" ht="30.75" customHeight="1" x14ac:dyDescent="0.2">
      <c r="A6" s="9" t="s">
        <v>28</v>
      </c>
      <c r="B6" s="8">
        <v>8</v>
      </c>
    </row>
    <row r="7" spans="1:2" x14ac:dyDescent="0.2">
      <c r="A7" s="9" t="s">
        <v>111</v>
      </c>
      <c r="B7" s="12">
        <v>31.25</v>
      </c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7"/>
  <sheetViews>
    <sheetView workbookViewId="0">
      <selection activeCell="C24" sqref="C24"/>
    </sheetView>
  </sheetViews>
  <sheetFormatPr defaultRowHeight="14.25" x14ac:dyDescent="0.2"/>
  <cols>
    <col min="1" max="1" width="9.75" bestFit="1" customWidth="1"/>
    <col min="2" max="2" width="13.875" bestFit="1" customWidth="1"/>
    <col min="3" max="5" width="5.5" bestFit="1" customWidth="1"/>
    <col min="6" max="6" width="24" bestFit="1" customWidth="1"/>
    <col min="7" max="7" width="16.75" bestFit="1" customWidth="1"/>
    <col min="8" max="8" width="28.125" bestFit="1" customWidth="1"/>
    <col min="9" max="9" width="16.75" bestFit="1" customWidth="1"/>
  </cols>
  <sheetData>
    <row r="3" spans="1:2" x14ac:dyDescent="0.2">
      <c r="A3" s="7" t="s">
        <v>114</v>
      </c>
      <c r="B3" t="s">
        <v>144</v>
      </c>
    </row>
    <row r="4" spans="1:2" x14ac:dyDescent="0.2">
      <c r="A4" s="9" t="s">
        <v>14</v>
      </c>
      <c r="B4" s="11">
        <v>3.9</v>
      </c>
    </row>
    <row r="5" spans="1:2" x14ac:dyDescent="0.2">
      <c r="A5" s="9" t="s">
        <v>45</v>
      </c>
      <c r="B5" s="11">
        <v>0.75</v>
      </c>
    </row>
    <row r="6" spans="1:2" x14ac:dyDescent="0.2">
      <c r="A6" s="9" t="s">
        <v>28</v>
      </c>
      <c r="B6" s="11">
        <v>1.6</v>
      </c>
    </row>
    <row r="7" spans="1:2" x14ac:dyDescent="0.2">
      <c r="A7" s="9" t="s">
        <v>111</v>
      </c>
      <c r="B7" s="11">
        <v>6.25</v>
      </c>
    </row>
  </sheetData>
  <phoneticPr fontId="2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43"/>
  <sheetViews>
    <sheetView zoomScaleNormal="100" workbookViewId="0">
      <selection activeCell="C24" sqref="C24"/>
    </sheetView>
  </sheetViews>
  <sheetFormatPr defaultRowHeight="14.25" x14ac:dyDescent="0.2"/>
  <cols>
    <col min="1" max="1" width="25.375" style="32" bestFit="1" customWidth="1"/>
    <col min="2" max="2" width="9.75" bestFit="1" customWidth="1"/>
    <col min="3" max="3" width="7.125" customWidth="1"/>
    <col min="4" max="4" width="5.75" customWidth="1"/>
    <col min="5" max="5" width="7.125" bestFit="1" customWidth="1"/>
    <col min="6" max="6" width="7" bestFit="1" customWidth="1"/>
    <col min="7" max="8" width="5.375" bestFit="1" customWidth="1"/>
    <col min="9" max="9" width="9.5" bestFit="1" customWidth="1"/>
    <col min="10" max="10" width="7" bestFit="1" customWidth="1"/>
    <col min="11" max="11" width="5.375" bestFit="1" customWidth="1"/>
    <col min="12" max="12" width="9.5" bestFit="1" customWidth="1"/>
    <col min="13" max="13" width="6.5" bestFit="1" customWidth="1"/>
  </cols>
  <sheetData>
    <row r="3" spans="1:5" x14ac:dyDescent="0.2">
      <c r="A3" s="30" t="s">
        <v>112</v>
      </c>
      <c r="B3" s="7" t="s">
        <v>110</v>
      </c>
    </row>
    <row r="4" spans="1:5" x14ac:dyDescent="0.2">
      <c r="A4" s="30" t="s">
        <v>114</v>
      </c>
      <c r="B4" t="s">
        <v>14</v>
      </c>
      <c r="C4" t="s">
        <v>45</v>
      </c>
      <c r="D4" t="s">
        <v>28</v>
      </c>
      <c r="E4" t="s">
        <v>111</v>
      </c>
    </row>
    <row r="5" spans="1:5" x14ac:dyDescent="0.2">
      <c r="A5" s="31">
        <v>43822</v>
      </c>
      <c r="B5" s="8">
        <v>0.75</v>
      </c>
      <c r="C5" s="8">
        <v>0.75</v>
      </c>
      <c r="D5" s="8">
        <v>4</v>
      </c>
      <c r="E5" s="8">
        <v>5.5</v>
      </c>
    </row>
    <row r="6" spans="1:5" x14ac:dyDescent="0.2">
      <c r="A6" s="31">
        <v>43823</v>
      </c>
      <c r="B6" s="8">
        <v>0.25</v>
      </c>
      <c r="C6" s="8">
        <v>0.5</v>
      </c>
      <c r="D6" s="8">
        <v>4</v>
      </c>
      <c r="E6" s="8">
        <v>4.75</v>
      </c>
    </row>
    <row r="7" spans="1:5" x14ac:dyDescent="0.2">
      <c r="A7" s="31">
        <v>43824</v>
      </c>
      <c r="B7" s="8">
        <v>6</v>
      </c>
      <c r="C7" s="8">
        <v>0.5</v>
      </c>
      <c r="D7" s="8">
        <v>0</v>
      </c>
      <c r="E7" s="8">
        <v>6.5</v>
      </c>
    </row>
    <row r="8" spans="1:5" x14ac:dyDescent="0.2">
      <c r="A8" s="31">
        <v>43825</v>
      </c>
      <c r="B8" s="8">
        <v>7</v>
      </c>
      <c r="C8" s="8">
        <v>1</v>
      </c>
      <c r="D8" s="8"/>
      <c r="E8" s="8">
        <v>8</v>
      </c>
    </row>
    <row r="9" spans="1:5" x14ac:dyDescent="0.2">
      <c r="A9" s="31">
        <v>43826</v>
      </c>
      <c r="B9" s="8">
        <v>5.5</v>
      </c>
      <c r="C9" s="8">
        <v>1</v>
      </c>
      <c r="D9" s="8"/>
      <c r="E9" s="8">
        <v>6.5</v>
      </c>
    </row>
    <row r="10" spans="1:5" x14ac:dyDescent="0.2">
      <c r="A10" s="31" t="s">
        <v>111</v>
      </c>
      <c r="B10" s="8">
        <v>19.5</v>
      </c>
      <c r="C10" s="8">
        <v>3.75</v>
      </c>
      <c r="D10" s="8">
        <v>8</v>
      </c>
      <c r="E10" s="8">
        <v>31.25</v>
      </c>
    </row>
    <row r="36" spans="1:5" x14ac:dyDescent="0.2">
      <c r="A36" s="30" t="s">
        <v>112</v>
      </c>
      <c r="B36" s="7" t="s">
        <v>110</v>
      </c>
    </row>
    <row r="37" spans="1:5" x14ac:dyDescent="0.2">
      <c r="A37" s="30" t="s">
        <v>114</v>
      </c>
      <c r="B37" t="s">
        <v>146</v>
      </c>
      <c r="C37" t="s">
        <v>147</v>
      </c>
      <c r="D37" t="s">
        <v>148</v>
      </c>
      <c r="E37" t="s">
        <v>111</v>
      </c>
    </row>
    <row r="38" spans="1:5" x14ac:dyDescent="0.2">
      <c r="A38" s="10">
        <v>43822</v>
      </c>
      <c r="B38" s="8">
        <v>5.5</v>
      </c>
      <c r="C38" s="8"/>
      <c r="D38" s="8"/>
      <c r="E38" s="8">
        <v>5.5</v>
      </c>
    </row>
    <row r="39" spans="1:5" x14ac:dyDescent="0.2">
      <c r="A39" s="10">
        <v>43823</v>
      </c>
      <c r="B39" s="8"/>
      <c r="C39" s="8">
        <v>4.75</v>
      </c>
      <c r="D39" s="8"/>
      <c r="E39" s="8">
        <v>4.75</v>
      </c>
    </row>
    <row r="40" spans="1:5" x14ac:dyDescent="0.2">
      <c r="A40" s="10">
        <v>43824</v>
      </c>
      <c r="B40" s="8"/>
      <c r="C40" s="8">
        <v>6.5</v>
      </c>
      <c r="D40" s="8"/>
      <c r="E40" s="8">
        <v>6.5</v>
      </c>
    </row>
    <row r="41" spans="1:5" x14ac:dyDescent="0.2">
      <c r="A41" s="10">
        <v>43825</v>
      </c>
      <c r="B41" s="8"/>
      <c r="C41" s="8"/>
      <c r="D41" s="8">
        <v>8</v>
      </c>
      <c r="E41" s="8">
        <v>8</v>
      </c>
    </row>
    <row r="42" spans="1:5" x14ac:dyDescent="0.2">
      <c r="A42" s="10">
        <v>43826</v>
      </c>
      <c r="B42" s="8">
        <v>6.5</v>
      </c>
      <c r="C42" s="8"/>
      <c r="D42" s="8"/>
      <c r="E42" s="8">
        <v>6.5</v>
      </c>
    </row>
    <row r="43" spans="1:5" x14ac:dyDescent="0.2">
      <c r="A43" s="31" t="s">
        <v>111</v>
      </c>
      <c r="B43" s="8">
        <v>12</v>
      </c>
      <c r="C43" s="8">
        <v>11.25</v>
      </c>
      <c r="D43" s="8">
        <v>8</v>
      </c>
      <c r="E43" s="8">
        <v>31.25</v>
      </c>
    </row>
  </sheetData>
  <phoneticPr fontId="2" type="noConversion"/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0"/>
  <sheetViews>
    <sheetView topLeftCell="A40" workbookViewId="0">
      <selection activeCell="C43" sqref="C43"/>
    </sheetView>
  </sheetViews>
  <sheetFormatPr defaultRowHeight="14.25" x14ac:dyDescent="0.2"/>
  <cols>
    <col min="1" max="1" width="9.75" bestFit="1" customWidth="1"/>
    <col min="2" max="3" width="25.375" customWidth="1"/>
    <col min="4" max="6" width="5.5" bestFit="1" customWidth="1"/>
    <col min="7" max="7" width="7.25" bestFit="1" customWidth="1"/>
    <col min="8" max="8" width="9.5" bestFit="1" customWidth="1"/>
    <col min="9" max="9" width="6" bestFit="1" customWidth="1"/>
  </cols>
  <sheetData>
    <row r="1" spans="1:2" x14ac:dyDescent="0.2">
      <c r="A1" s="7" t="s">
        <v>115</v>
      </c>
      <c r="B1" t="s">
        <v>14</v>
      </c>
    </row>
    <row r="3" spans="1:2" x14ac:dyDescent="0.2">
      <c r="A3" s="7" t="s">
        <v>114</v>
      </c>
      <c r="B3" t="s">
        <v>112</v>
      </c>
    </row>
    <row r="4" spans="1:2" x14ac:dyDescent="0.2">
      <c r="A4" s="9" t="s">
        <v>78</v>
      </c>
      <c r="B4" s="8">
        <v>10</v>
      </c>
    </row>
    <row r="5" spans="1:2" x14ac:dyDescent="0.2">
      <c r="A5" s="9" t="s">
        <v>64</v>
      </c>
      <c r="B5" s="8">
        <v>4.5</v>
      </c>
    </row>
    <row r="6" spans="1:2" ht="14.45" customHeight="1" x14ac:dyDescent="0.2">
      <c r="A6" s="9" t="s">
        <v>37</v>
      </c>
      <c r="B6" s="8">
        <v>4.25</v>
      </c>
    </row>
    <row r="7" spans="1:2" x14ac:dyDescent="0.2">
      <c r="A7" s="9" t="s">
        <v>25</v>
      </c>
      <c r="B7" s="8">
        <v>0.75</v>
      </c>
    </row>
    <row r="8" spans="1:2" x14ac:dyDescent="0.2">
      <c r="A8" s="9" t="s">
        <v>107</v>
      </c>
      <c r="B8" s="8">
        <v>0</v>
      </c>
    </row>
    <row r="9" spans="1:2" x14ac:dyDescent="0.2">
      <c r="A9" s="9" t="s">
        <v>18</v>
      </c>
      <c r="B9" s="8">
        <v>0</v>
      </c>
    </row>
    <row r="10" spans="1:2" x14ac:dyDescent="0.2">
      <c r="A10" s="9" t="s">
        <v>111</v>
      </c>
      <c r="B10" s="8">
        <v>19.5</v>
      </c>
    </row>
    <row r="23" spans="2:18" x14ac:dyDescent="0.2">
      <c r="B23" s="7" t="s">
        <v>115</v>
      </c>
      <c r="C23" t="s">
        <v>28</v>
      </c>
    </row>
    <row r="25" spans="2:18" x14ac:dyDescent="0.2">
      <c r="B25" s="7" t="s">
        <v>114</v>
      </c>
      <c r="C25" t="s">
        <v>112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2:18" x14ac:dyDescent="0.2">
      <c r="B26" s="9" t="s">
        <v>42</v>
      </c>
      <c r="C26" s="8">
        <v>5</v>
      </c>
    </row>
    <row r="27" spans="2:18" x14ac:dyDescent="0.2">
      <c r="B27" s="9" t="s">
        <v>32</v>
      </c>
      <c r="C27" s="8">
        <v>3</v>
      </c>
    </row>
    <row r="28" spans="2:18" x14ac:dyDescent="0.2">
      <c r="B28" s="9" t="s">
        <v>111</v>
      </c>
      <c r="C28" s="8">
        <v>8</v>
      </c>
    </row>
    <row r="41" spans="2:9" x14ac:dyDescent="0.2">
      <c r="B41" s="7" t="s">
        <v>115</v>
      </c>
      <c r="C41" t="s">
        <v>14</v>
      </c>
    </row>
    <row r="43" spans="2:9" x14ac:dyDescent="0.2">
      <c r="B43" s="7" t="s">
        <v>112</v>
      </c>
      <c r="C43" s="7" t="s">
        <v>110</v>
      </c>
    </row>
    <row r="44" spans="2:9" x14ac:dyDescent="0.2">
      <c r="B44" s="7" t="s">
        <v>114</v>
      </c>
      <c r="C44" t="s">
        <v>37</v>
      </c>
      <c r="D44" t="s">
        <v>64</v>
      </c>
      <c r="E44" t="s">
        <v>18</v>
      </c>
      <c r="F44" t="s">
        <v>107</v>
      </c>
      <c r="G44" t="s">
        <v>78</v>
      </c>
      <c r="H44" t="s">
        <v>25</v>
      </c>
      <c r="I44" t="s">
        <v>111</v>
      </c>
    </row>
    <row r="45" spans="2:9" x14ac:dyDescent="0.2">
      <c r="B45" s="9" t="s">
        <v>125</v>
      </c>
      <c r="C45" s="8"/>
      <c r="D45" s="8"/>
      <c r="E45" s="8"/>
      <c r="F45" s="8"/>
      <c r="G45" s="8">
        <v>2</v>
      </c>
      <c r="H45" s="8"/>
      <c r="I45" s="8">
        <v>2</v>
      </c>
    </row>
    <row r="46" spans="2:9" x14ac:dyDescent="0.2">
      <c r="B46" s="9" t="s">
        <v>139</v>
      </c>
      <c r="C46" s="8"/>
      <c r="D46" s="8"/>
      <c r="E46" s="8"/>
      <c r="F46" s="8">
        <v>0</v>
      </c>
      <c r="G46" s="8"/>
      <c r="H46" s="8"/>
      <c r="I46" s="8">
        <v>0</v>
      </c>
    </row>
    <row r="47" spans="2:9" x14ac:dyDescent="0.2">
      <c r="B47" s="9" t="s">
        <v>118</v>
      </c>
      <c r="C47" s="8"/>
      <c r="D47" s="8"/>
      <c r="E47" s="8">
        <v>0</v>
      </c>
      <c r="F47" s="8"/>
      <c r="G47" s="8"/>
      <c r="H47" s="8">
        <v>0.25</v>
      </c>
      <c r="I47" s="8">
        <v>0.25</v>
      </c>
    </row>
    <row r="48" spans="2:9" x14ac:dyDescent="0.2">
      <c r="B48" s="9" t="s">
        <v>124</v>
      </c>
      <c r="C48" s="8"/>
      <c r="D48" s="8">
        <v>0</v>
      </c>
      <c r="E48" s="8"/>
      <c r="F48" s="8"/>
      <c r="G48" s="8"/>
      <c r="H48" s="8"/>
      <c r="I48" s="8">
        <v>0</v>
      </c>
    </row>
    <row r="49" spans="2:9" x14ac:dyDescent="0.2">
      <c r="B49" s="9" t="s">
        <v>132</v>
      </c>
      <c r="C49" s="8">
        <v>2</v>
      </c>
      <c r="D49" s="8"/>
      <c r="E49" s="8"/>
      <c r="F49" s="8"/>
      <c r="G49" s="8"/>
      <c r="H49" s="8"/>
      <c r="I49" s="8">
        <v>2</v>
      </c>
    </row>
    <row r="50" spans="2:9" x14ac:dyDescent="0.2">
      <c r="B50" s="9" t="s">
        <v>130</v>
      </c>
      <c r="C50" s="8">
        <v>2</v>
      </c>
      <c r="D50" s="8"/>
      <c r="E50" s="8"/>
      <c r="F50" s="8"/>
      <c r="G50" s="8"/>
      <c r="H50" s="8"/>
      <c r="I50" s="8">
        <v>2</v>
      </c>
    </row>
    <row r="51" spans="2:9" x14ac:dyDescent="0.2">
      <c r="B51" s="9" t="s">
        <v>122</v>
      </c>
      <c r="C51" s="8"/>
      <c r="D51" s="8">
        <v>2.5</v>
      </c>
      <c r="E51" s="8"/>
      <c r="F51" s="8"/>
      <c r="G51" s="8"/>
      <c r="H51" s="8"/>
      <c r="I51" s="8">
        <v>2.5</v>
      </c>
    </row>
    <row r="52" spans="2:9" x14ac:dyDescent="0.2">
      <c r="B52" s="9" t="s">
        <v>127</v>
      </c>
      <c r="C52" s="8"/>
      <c r="D52" s="8">
        <v>1.5</v>
      </c>
      <c r="E52" s="8"/>
      <c r="F52" s="8"/>
      <c r="G52" s="8"/>
      <c r="H52" s="8"/>
      <c r="I52" s="8">
        <v>1.5</v>
      </c>
    </row>
    <row r="53" spans="2:9" x14ac:dyDescent="0.2">
      <c r="B53" s="9" t="s">
        <v>129</v>
      </c>
      <c r="C53" s="8"/>
      <c r="D53" s="8"/>
      <c r="E53" s="8"/>
      <c r="F53" s="8"/>
      <c r="G53" s="8">
        <v>3</v>
      </c>
      <c r="H53" s="8"/>
      <c r="I53" s="8">
        <v>3</v>
      </c>
    </row>
    <row r="54" spans="2:9" x14ac:dyDescent="0.2">
      <c r="B54" s="9" t="s">
        <v>135</v>
      </c>
      <c r="C54" s="8"/>
      <c r="D54" s="8"/>
      <c r="E54" s="8"/>
      <c r="F54" s="8"/>
      <c r="G54" s="8">
        <v>2</v>
      </c>
      <c r="H54" s="8"/>
      <c r="I54" s="8">
        <v>2</v>
      </c>
    </row>
    <row r="55" spans="2:9" x14ac:dyDescent="0.2">
      <c r="B55" s="9" t="s">
        <v>137</v>
      </c>
      <c r="C55" s="8"/>
      <c r="D55" s="8"/>
      <c r="E55" s="8"/>
      <c r="F55" s="8"/>
      <c r="G55" s="8">
        <v>3</v>
      </c>
      <c r="H55" s="8"/>
      <c r="I55" s="8">
        <v>3</v>
      </c>
    </row>
    <row r="56" spans="2:9" x14ac:dyDescent="0.2">
      <c r="B56" s="9" t="s">
        <v>119</v>
      </c>
      <c r="C56" s="8"/>
      <c r="D56" s="8"/>
      <c r="E56" s="8"/>
      <c r="F56" s="8"/>
      <c r="G56" s="8"/>
      <c r="H56" s="8">
        <v>0.5</v>
      </c>
      <c r="I56" s="8">
        <v>0.5</v>
      </c>
    </row>
    <row r="57" spans="2:9" x14ac:dyDescent="0.2">
      <c r="B57" s="9" t="s">
        <v>123</v>
      </c>
      <c r="C57" s="8"/>
      <c r="D57" s="8">
        <v>0.5</v>
      </c>
      <c r="E57" s="8"/>
      <c r="F57" s="8"/>
      <c r="G57" s="8"/>
      <c r="H57" s="8"/>
      <c r="I57" s="8">
        <v>0.5</v>
      </c>
    </row>
    <row r="58" spans="2:9" x14ac:dyDescent="0.2">
      <c r="B58" s="9" t="s">
        <v>88</v>
      </c>
      <c r="C58" s="8"/>
      <c r="D58" s="8">
        <v>0</v>
      </c>
      <c r="E58" s="8"/>
      <c r="F58" s="8"/>
      <c r="G58" s="8"/>
      <c r="H58" s="8"/>
      <c r="I58" s="8">
        <v>0</v>
      </c>
    </row>
    <row r="59" spans="2:9" x14ac:dyDescent="0.2">
      <c r="B59" s="9" t="s">
        <v>120</v>
      </c>
      <c r="C59" s="8">
        <v>0.25</v>
      </c>
      <c r="D59" s="8"/>
      <c r="E59" s="8"/>
      <c r="F59" s="8"/>
      <c r="G59" s="8"/>
      <c r="H59" s="8"/>
      <c r="I59" s="8">
        <v>0.25</v>
      </c>
    </row>
    <row r="60" spans="2:9" x14ac:dyDescent="0.2">
      <c r="B60" s="9" t="s">
        <v>111</v>
      </c>
      <c r="C60" s="8">
        <v>4.25</v>
      </c>
      <c r="D60" s="8">
        <v>4.5</v>
      </c>
      <c r="E60" s="8">
        <v>0</v>
      </c>
      <c r="F60" s="8">
        <v>0</v>
      </c>
      <c r="G60" s="8">
        <v>10</v>
      </c>
      <c r="H60" s="8">
        <v>0.75</v>
      </c>
      <c r="I60" s="8">
        <v>19.5</v>
      </c>
    </row>
  </sheetData>
  <phoneticPr fontId="2" type="noConversion"/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"/>
  <sheetViews>
    <sheetView workbookViewId="0">
      <selection activeCell="B15" sqref="B15"/>
    </sheetView>
  </sheetViews>
  <sheetFormatPr defaultRowHeight="14.25" x14ac:dyDescent="0.2"/>
  <cols>
    <col min="1" max="1" width="29.25" customWidth="1"/>
    <col min="2" max="2" width="25.375" bestFit="1" customWidth="1"/>
    <col min="3" max="3" width="17.25" bestFit="1" customWidth="1"/>
    <col min="4" max="5" width="5.25" bestFit="1" customWidth="1"/>
    <col min="6" max="6" width="17.25" bestFit="1" customWidth="1"/>
    <col min="7" max="8" width="25.125" bestFit="1" customWidth="1"/>
    <col min="9" max="9" width="15.125" bestFit="1" customWidth="1"/>
    <col min="10" max="10" width="5.5" bestFit="1" customWidth="1"/>
    <col min="12" max="12" width="5.5" bestFit="1" customWidth="1"/>
  </cols>
  <sheetData>
    <row r="1" spans="1:2" x14ac:dyDescent="0.2">
      <c r="A1" s="7" t="s">
        <v>116</v>
      </c>
      <c r="B1" s="9">
        <v>0</v>
      </c>
    </row>
    <row r="3" spans="1:2" x14ac:dyDescent="0.2">
      <c r="A3" s="7" t="s">
        <v>114</v>
      </c>
      <c r="B3" t="s">
        <v>112</v>
      </c>
    </row>
    <row r="4" spans="1:2" x14ac:dyDescent="0.2">
      <c r="A4" s="9" t="s">
        <v>48</v>
      </c>
      <c r="B4" s="8">
        <v>1.25</v>
      </c>
    </row>
    <row r="5" spans="1:2" x14ac:dyDescent="0.2">
      <c r="A5" s="9" t="s">
        <v>37</v>
      </c>
      <c r="B5" s="8">
        <v>4.25</v>
      </c>
    </row>
    <row r="6" spans="1:2" x14ac:dyDescent="0.2">
      <c r="A6" s="9" t="s">
        <v>42</v>
      </c>
      <c r="B6" s="8">
        <v>1</v>
      </c>
    </row>
    <row r="7" spans="1:2" x14ac:dyDescent="0.2">
      <c r="A7" s="9" t="s">
        <v>64</v>
      </c>
      <c r="B7" s="8">
        <v>1.5</v>
      </c>
    </row>
    <row r="8" spans="1:2" x14ac:dyDescent="0.2">
      <c r="A8" s="9" t="s">
        <v>78</v>
      </c>
      <c r="B8" s="8">
        <v>7</v>
      </c>
    </row>
    <row r="9" spans="1:2" x14ac:dyDescent="0.2">
      <c r="A9" s="9" t="s">
        <v>111</v>
      </c>
      <c r="B9" s="8">
        <v>15</v>
      </c>
    </row>
    <row r="17" spans="1:3" x14ac:dyDescent="0.2">
      <c r="A17" s="7" t="s">
        <v>116</v>
      </c>
      <c r="B17" s="9">
        <v>0</v>
      </c>
    </row>
    <row r="19" spans="1:3" x14ac:dyDescent="0.2">
      <c r="A19" s="7" t="s">
        <v>114</v>
      </c>
      <c r="B19" t="s">
        <v>112</v>
      </c>
      <c r="C19" s="7"/>
    </row>
    <row r="20" spans="1:3" x14ac:dyDescent="0.2">
      <c r="A20" s="9" t="s">
        <v>136</v>
      </c>
      <c r="B20" s="8">
        <v>2</v>
      </c>
    </row>
    <row r="21" spans="1:3" x14ac:dyDescent="0.2">
      <c r="A21" s="9" t="s">
        <v>131</v>
      </c>
      <c r="B21" s="8">
        <v>2</v>
      </c>
    </row>
    <row r="22" spans="1:3" x14ac:dyDescent="0.2">
      <c r="A22" s="9" t="s">
        <v>128</v>
      </c>
      <c r="B22" s="8">
        <v>1.5</v>
      </c>
    </row>
    <row r="23" spans="1:3" x14ac:dyDescent="0.2">
      <c r="A23" s="9" t="s">
        <v>142</v>
      </c>
      <c r="B23" s="8">
        <v>0.5</v>
      </c>
    </row>
    <row r="24" spans="1:3" x14ac:dyDescent="0.2">
      <c r="A24" s="9" t="s">
        <v>133</v>
      </c>
      <c r="B24" s="8">
        <v>2</v>
      </c>
    </row>
    <row r="25" spans="1:3" x14ac:dyDescent="0.2">
      <c r="A25" s="9" t="s">
        <v>138</v>
      </c>
      <c r="B25" s="8">
        <v>3</v>
      </c>
    </row>
    <row r="26" spans="1:3" x14ac:dyDescent="0.2">
      <c r="A26" s="9" t="s">
        <v>140</v>
      </c>
      <c r="B26" s="8">
        <v>0.75</v>
      </c>
    </row>
    <row r="27" spans="1:3" x14ac:dyDescent="0.2">
      <c r="A27" s="9" t="s">
        <v>126</v>
      </c>
      <c r="B27" s="8">
        <v>2</v>
      </c>
    </row>
    <row r="28" spans="1:3" x14ac:dyDescent="0.2">
      <c r="A28" s="9" t="s">
        <v>143</v>
      </c>
      <c r="B28" s="8">
        <v>1</v>
      </c>
    </row>
    <row r="29" spans="1:3" x14ac:dyDescent="0.2">
      <c r="A29" s="9" t="s">
        <v>120</v>
      </c>
      <c r="B29" s="8">
        <v>0.25</v>
      </c>
    </row>
    <row r="30" spans="1:3" x14ac:dyDescent="0.2">
      <c r="A30" s="9" t="s">
        <v>111</v>
      </c>
      <c r="B30" s="8">
        <v>15</v>
      </c>
    </row>
  </sheetData>
  <phoneticPr fontId="2" type="noConversion"/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C7"/>
  <sheetViews>
    <sheetView zoomScale="115" zoomScaleNormal="115" workbookViewId="0">
      <selection activeCell="B4" sqref="B4"/>
    </sheetView>
  </sheetViews>
  <sheetFormatPr defaultRowHeight="14.25" x14ac:dyDescent="0.2"/>
  <cols>
    <col min="1" max="1" width="9.75" bestFit="1" customWidth="1"/>
    <col min="2" max="3" width="25.375" bestFit="1" customWidth="1"/>
    <col min="4" max="7" width="9.125" bestFit="1" customWidth="1"/>
    <col min="8" max="8" width="5.25" bestFit="1" customWidth="1"/>
  </cols>
  <sheetData>
    <row r="3" spans="1:3" x14ac:dyDescent="0.2">
      <c r="A3" s="7" t="s">
        <v>114</v>
      </c>
      <c r="B3" t="s">
        <v>149</v>
      </c>
      <c r="C3" t="s">
        <v>112</v>
      </c>
    </row>
    <row r="4" spans="1:3" x14ac:dyDescent="0.2">
      <c r="A4" s="9" t="s">
        <v>14</v>
      </c>
      <c r="B4" s="8">
        <v>16.75</v>
      </c>
      <c r="C4" s="8">
        <v>19.5</v>
      </c>
    </row>
    <row r="5" spans="1:3" x14ac:dyDescent="0.2">
      <c r="A5" s="9" t="s">
        <v>45</v>
      </c>
      <c r="B5" s="8">
        <v>4</v>
      </c>
      <c r="C5" s="8">
        <v>3.75</v>
      </c>
    </row>
    <row r="6" spans="1:3" x14ac:dyDescent="0.2">
      <c r="A6" s="9" t="s">
        <v>28</v>
      </c>
      <c r="B6" s="8">
        <v>8.5</v>
      </c>
      <c r="C6" s="8">
        <v>8</v>
      </c>
    </row>
    <row r="7" spans="1:3" x14ac:dyDescent="0.2">
      <c r="A7" s="9" t="s">
        <v>111</v>
      </c>
      <c r="B7" s="8">
        <v>29.25</v>
      </c>
      <c r="C7" s="8">
        <v>31.25</v>
      </c>
    </row>
  </sheetData>
  <phoneticPr fontId="2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5"/>
  <sheetViews>
    <sheetView topLeftCell="A28" workbookViewId="0">
      <selection activeCell="C16" sqref="C16"/>
    </sheetView>
  </sheetViews>
  <sheetFormatPr defaultRowHeight="14.25" x14ac:dyDescent="0.2"/>
  <cols>
    <col min="1" max="1" width="30" customWidth="1"/>
    <col min="2" max="2" width="31" customWidth="1"/>
    <col min="3" max="4" width="5.25" bestFit="1" customWidth="1"/>
    <col min="5" max="5" width="9" bestFit="1" customWidth="1"/>
    <col min="6" max="6" width="6.5" bestFit="1" customWidth="1"/>
    <col min="7" max="7" width="5.25" bestFit="1" customWidth="1"/>
  </cols>
  <sheetData>
    <row r="1" spans="1:2" x14ac:dyDescent="0.2">
      <c r="A1" s="7" t="s">
        <v>116</v>
      </c>
      <c r="B1" s="9">
        <v>0</v>
      </c>
    </row>
    <row r="3" spans="1:2" x14ac:dyDescent="0.2">
      <c r="A3" s="7" t="s">
        <v>114</v>
      </c>
      <c r="B3" t="s">
        <v>151</v>
      </c>
    </row>
    <row r="4" spans="1:2" x14ac:dyDescent="0.2">
      <c r="A4" s="9" t="s">
        <v>34</v>
      </c>
      <c r="B4" s="8">
        <v>3</v>
      </c>
    </row>
    <row r="5" spans="1:2" x14ac:dyDescent="0.2">
      <c r="A5" s="9" t="s">
        <v>39</v>
      </c>
      <c r="B5" s="8">
        <v>3</v>
      </c>
    </row>
    <row r="6" spans="1:2" x14ac:dyDescent="0.2">
      <c r="A6" s="9" t="s">
        <v>20</v>
      </c>
      <c r="B6" s="8">
        <v>2</v>
      </c>
    </row>
    <row r="7" spans="1:2" x14ac:dyDescent="0.2">
      <c r="A7" s="9" t="s">
        <v>56</v>
      </c>
      <c r="B7" s="8">
        <v>2</v>
      </c>
    </row>
    <row r="8" spans="1:2" x14ac:dyDescent="0.2">
      <c r="A8" s="9" t="s">
        <v>145</v>
      </c>
      <c r="B8" s="8"/>
    </row>
    <row r="9" spans="1:2" x14ac:dyDescent="0.2">
      <c r="A9" s="9" t="s">
        <v>111</v>
      </c>
      <c r="B9" s="8">
        <v>10</v>
      </c>
    </row>
    <row r="23" spans="1:8" x14ac:dyDescent="0.2">
      <c r="A23" s="7" t="s">
        <v>117</v>
      </c>
      <c r="B23" t="s">
        <v>152</v>
      </c>
    </row>
    <row r="24" spans="1:8" x14ac:dyDescent="0.2">
      <c r="A24" s="7" t="s">
        <v>116</v>
      </c>
      <c r="B24" s="9">
        <v>0</v>
      </c>
    </row>
    <row r="26" spans="1:8" x14ac:dyDescent="0.2">
      <c r="A26" s="7" t="s">
        <v>114</v>
      </c>
      <c r="B26" t="s">
        <v>150</v>
      </c>
      <c r="H26" s="7"/>
    </row>
    <row r="27" spans="1:8" x14ac:dyDescent="0.2">
      <c r="A27" s="9" t="s">
        <v>153</v>
      </c>
      <c r="B27" s="8">
        <v>1</v>
      </c>
    </row>
    <row r="28" spans="1:8" x14ac:dyDescent="0.2">
      <c r="A28" s="9" t="s">
        <v>141</v>
      </c>
      <c r="B28" s="8">
        <v>2</v>
      </c>
    </row>
    <row r="29" spans="1:8" x14ac:dyDescent="0.2">
      <c r="A29" s="9" t="s">
        <v>154</v>
      </c>
      <c r="B29" s="8">
        <v>1</v>
      </c>
    </row>
    <row r="30" spans="1:8" x14ac:dyDescent="0.2">
      <c r="A30" s="9" t="s">
        <v>134</v>
      </c>
      <c r="B30" s="8">
        <v>1</v>
      </c>
    </row>
    <row r="31" spans="1:8" x14ac:dyDescent="0.2">
      <c r="A31" s="9" t="s">
        <v>155</v>
      </c>
      <c r="B31" s="8">
        <v>1</v>
      </c>
    </row>
    <row r="32" spans="1:8" x14ac:dyDescent="0.2">
      <c r="A32" s="9" t="s">
        <v>121</v>
      </c>
      <c r="B32" s="8">
        <v>1</v>
      </c>
    </row>
    <row r="33" spans="1:2" x14ac:dyDescent="0.2">
      <c r="A33" s="9" t="s">
        <v>156</v>
      </c>
      <c r="B33" s="8"/>
    </row>
    <row r="34" spans="1:2" x14ac:dyDescent="0.2">
      <c r="A34" s="9" t="s">
        <v>157</v>
      </c>
      <c r="B34" s="8">
        <v>3</v>
      </c>
    </row>
    <row r="35" spans="1:2" x14ac:dyDescent="0.2">
      <c r="A35" s="9" t="s">
        <v>111</v>
      </c>
      <c r="B35" s="8">
        <v>10</v>
      </c>
    </row>
  </sheetData>
  <phoneticPr fontId="2" type="noConversion"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数据源</vt:lpstr>
      <vt:lpstr>大盘</vt:lpstr>
      <vt:lpstr>大类</vt:lpstr>
      <vt:lpstr>工作日</vt:lpstr>
      <vt:lpstr>具体类别</vt:lpstr>
      <vt:lpstr>排期外数据</vt:lpstr>
      <vt:lpstr>预计大盘</vt:lpstr>
      <vt:lpstr>提高手段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Lu</dc:creator>
  <cp:lastModifiedBy>Feng Lu</cp:lastModifiedBy>
  <dcterms:created xsi:type="dcterms:W3CDTF">2015-06-05T18:17:20Z</dcterms:created>
  <dcterms:modified xsi:type="dcterms:W3CDTF">2020-01-12T13:18:03Z</dcterms:modified>
</cp:coreProperties>
</file>