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urses\UCB CS61C 2024Fall\61c-proj3\fa24-proj3-starter\"/>
    </mc:Choice>
  </mc:AlternateContent>
  <xr:revisionPtr revIDLastSave="0" documentId="13_ncr:1_{736673C7-30B7-4E91-9113-59ED4F355C4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P16" i="1"/>
  <c r="W40" i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R25" i="1" s="1"/>
  <c r="T25" i="1" s="1"/>
  <c r="G25" i="1"/>
  <c r="F25" i="1"/>
  <c r="W24" i="1"/>
  <c r="Q24" i="1"/>
  <c r="S24" i="1" s="1"/>
  <c r="U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R21" i="1" s="1"/>
  <c r="T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S18" i="1"/>
  <c r="U18" i="1" s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31" i="1" l="1"/>
  <c r="U31" i="1" s="1"/>
  <c r="P31" i="1" s="1"/>
  <c r="R27" i="1"/>
  <c r="T27" i="1" s="1"/>
  <c r="P27" i="1" s="1"/>
  <c r="S22" i="1"/>
  <c r="U22" i="1" s="1"/>
  <c r="P22" i="1" s="1"/>
  <c r="R11" i="1"/>
  <c r="T11" i="1" s="1"/>
  <c r="P11" i="1" s="1"/>
  <c r="R7" i="1"/>
  <c r="T7" i="1" s="1"/>
  <c r="P7" i="1" s="1"/>
  <c r="P17" i="1"/>
  <c r="P18" i="1"/>
  <c r="S36" i="1"/>
  <c r="U36" i="1" s="1"/>
  <c r="P36" i="1" s="1"/>
  <c r="S25" i="1"/>
  <c r="U25" i="1" s="1"/>
  <c r="P25" i="1" s="1"/>
  <c r="R34" i="1"/>
  <c r="T34" i="1" s="1"/>
  <c r="P34" i="1" s="1"/>
  <c r="S23" i="1"/>
  <c r="U23" i="1" s="1"/>
  <c r="P23" i="1" s="1"/>
  <c r="R32" i="1"/>
  <c r="T32" i="1" s="1"/>
  <c r="P32" i="1" s="1"/>
  <c r="S30" i="1"/>
  <c r="U30" i="1" s="1"/>
  <c r="P30" i="1" s="1"/>
  <c r="R39" i="1"/>
  <c r="T39" i="1" s="1"/>
  <c r="P39" i="1" s="1"/>
  <c r="S28" i="1"/>
  <c r="U28" i="1" s="1"/>
  <c r="P28" i="1" s="1"/>
  <c r="R37" i="1"/>
  <c r="T37" i="1" s="1"/>
  <c r="S26" i="1"/>
  <c r="U26" i="1" s="1"/>
  <c r="P26" i="1" s="1"/>
  <c r="R35" i="1"/>
  <c r="T35" i="1" s="1"/>
  <c r="P35" i="1" s="1"/>
  <c r="R33" i="1"/>
  <c r="T33" i="1" s="1"/>
  <c r="P33" i="1" s="1"/>
  <c r="R5" i="1"/>
  <c r="T5" i="1" s="1"/>
  <c r="P5" i="1" s="1"/>
  <c r="S14" i="1"/>
  <c r="U14" i="1" s="1"/>
  <c r="P14" i="1" s="1"/>
  <c r="R12" i="1"/>
  <c r="T12" i="1" s="1"/>
  <c r="P12" i="1" s="1"/>
  <c r="S21" i="1"/>
  <c r="U21" i="1" s="1"/>
  <c r="P21" i="1" s="1"/>
  <c r="S19" i="1"/>
  <c r="U19" i="1" s="1"/>
  <c r="P19" i="1" s="1"/>
  <c r="S8" i="1"/>
  <c r="U8" i="1" s="1"/>
  <c r="P8" i="1" s="1"/>
  <c r="R17" i="1"/>
  <c r="T17" i="1" s="1"/>
  <c r="R6" i="1"/>
  <c r="T6" i="1" s="1"/>
  <c r="P6" i="1" s="1"/>
  <c r="R15" i="1"/>
  <c r="T15" i="1" s="1"/>
  <c r="P15" i="1" s="1"/>
  <c r="R24" i="1"/>
  <c r="T24" i="1" s="1"/>
  <c r="P24" i="1" s="1"/>
  <c r="R13" i="1"/>
  <c r="T13" i="1" s="1"/>
  <c r="P13" i="1" s="1"/>
  <c r="R40" i="1"/>
  <c r="T40" i="1" s="1"/>
  <c r="P40" i="1" s="1"/>
  <c r="R16" i="1"/>
  <c r="T16" i="1" s="1"/>
  <c r="R10" i="1"/>
  <c r="T10" i="1" s="1"/>
  <c r="P10" i="1" s="1"/>
  <c r="R20" i="1"/>
  <c r="T20" i="1" s="1"/>
  <c r="P20" i="1" s="1"/>
  <c r="R9" i="1"/>
  <c r="T9" i="1" s="1"/>
  <c r="P9" i="1" s="1"/>
  <c r="R29" i="1"/>
  <c r="T29" i="1" s="1"/>
  <c r="P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<sst xmlns="http://schemas.openxmlformats.org/spreadsheetml/2006/main" count="346" uniqueCount="117">
  <si>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</si>
  <si>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</si>
  <si>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</si>
  <si>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</si>
  <si>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</si>
  <si>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</si>
  <si>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</si>
  <si>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</si>
  <si>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</si>
  <si>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</si>
  <si>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</si>
  <si>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</si>
  <si>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</si>
  <si>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</si>
  <si>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</si>
  <si>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</si>
  <si>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</si>
  <si>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</si>
  <si>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</si>
  <si>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</si>
  <si>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</si>
  <si>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</si>
  <si>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</si>
  <si>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</si>
  <si>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</si>
  <si>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</si>
  <si>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</si>
  <si>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</si>
  <si>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</si>
  <si>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</si>
  <si>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</si>
  <si>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</si>
  <si>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</si>
  <si>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</si>
  <si>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</si>
  <si>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</si>
  <si>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</si>
  <si>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</si>
  <si>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</si>
  <si>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</si>
  <si>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</si>
  <si>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</si>
  <si>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</si>
  <si>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</si>
  <si>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</si>
  <si>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</si>
  <si>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</si>
  <si>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</si>
  <si>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</si>
  <si>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</si>
  <si>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</si>
  <si>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</si>
  <si>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</si>
  <si>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</si>
  <si>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</si>
  <si>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</si>
  <si>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</si>
  <si>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</si>
  <si>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</si>
  <si>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</si>
  <si>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</si>
  <si>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</si>
  <si>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</si>
  <si>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</si>
  <si>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</si>
  <si>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</si>
  <si>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</si>
  <si>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</si>
  <si>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</si>
  <si>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</si>
  <si>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</si>
  <si>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</si>
  <si>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</si>
  <si>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</si>
  <si>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</si>
  <si>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</si>
  <si>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</si>
  <si>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</si>
  <si>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</si>
  <si>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</si>
  <si>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</si>
  <si>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</si>
  <si>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</si>
  <si>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</si>
  <si>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</si>
  <si>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</si>
  <si>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</si>
  <si>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</si>
  <si>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</si>
  <si>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</si>
  <si>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</si>
  <si>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</si>
  <si>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</si>
  <si>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</si>
  <si>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</si>
  <si>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</si>
  <si>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</si>
  <si>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</si>
  <si>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</si>
  <si>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</si>
  <si>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000</t>
    <phoneticPr fontId="13" type="noConversion"/>
  </si>
  <si>
    <t>0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</si>
  <si>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</si>
  <si>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</si>
  <si>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</si>
  <si>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</si>
  <si>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</si>
  <si>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</si>
  <si>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</si>
  <si>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</si>
  <si>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</si>
  <si>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</si>
  <si>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</si>
  <si>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</si>
  <si>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01</t>
    <phoneticPr fontId="13" type="noConversion"/>
  </si>
  <si>
    <t>010</t>
    <phoneticPr fontId="13" type="noConversion"/>
  </si>
  <si>
    <t>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</si>
</sst>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H13" activePane="bottomRight" state="frozen"/>
      <selection pane="topRight" activeCell="B1" sqref="B1"/>
      <selection pane="bottomLeft" activeCell="A5" sqref="A5"/>
      <selection pane="bottomRight" activeCell="P5" sqref="P5:P40"/>
    </sheetView>
  </sheetViews>
  <sheetFormatPr defaultColWidth="12.5703125" defaultRowHeight="15.75" customHeight="1" x14ac:dyDescent="0.2"/>
  <cols>
    <col min="1" max="1" width="15.7109375" customWidth="1"/>
    <col min="2" max="2" width="5.42578125" customWidth="1"/>
    <col min="3" max="3" width="9.85546875" customWidth="1"/>
    <col min="4" max="4" width="7.42578125" customWidth="1"/>
    <col min="5" max="5" width="11.42578125" customWidth="1"/>
    <col min="6" max="6" width="10.28515625" customWidth="1"/>
    <col min="7" max="7" width="7" customWidth="1"/>
    <col min="17" max="17" width="16.7109375" hidden="1" customWidth="1"/>
    <col min="18" max="23" width="12.5703125" hidden="1"/>
  </cols>
  <sheetData>
    <row r="1" spans="1:23" ht="15.75" customHeight="1" x14ac:dyDescent="0.25">
      <c r="A1" s="32" t="s">
        <v>0</v>
      </c>
      <c r="B1" s="33" t="s">
        <v>1</v>
      </c>
      <c r="C1" s="29"/>
      <c r="D1" s="29"/>
      <c r="E1" s="34"/>
      <c r="F1" s="33" t="s">
        <v>2</v>
      </c>
      <c r="G1" s="34"/>
      <c r="H1" s="35" t="s">
        <v>3</v>
      </c>
      <c r="I1" s="29"/>
      <c r="J1" s="29"/>
      <c r="K1" s="29"/>
      <c r="L1" s="29"/>
      <c r="M1" s="29"/>
      <c r="N1" s="29"/>
      <c r="O1" s="34"/>
      <c r="P1" s="2" t="s">
        <v>4</v>
      </c>
      <c r="Q1" s="36" t="s">
        <v>5</v>
      </c>
      <c r="R1" s="29"/>
      <c r="S1" s="29"/>
      <c r="T1" s="29"/>
      <c r="U1" s="29"/>
      <c r="V1" s="29"/>
      <c r="W1" s="29"/>
    </row>
    <row r="2" spans="1:23" ht="15.75" customHeight="1" x14ac:dyDescent="0.25">
      <c r="A2" s="29"/>
      <c r="B2" s="1"/>
      <c r="C2" s="1"/>
      <c r="D2" s="1"/>
      <c r="E2" s="4"/>
      <c r="F2" s="1"/>
      <c r="G2" s="4"/>
      <c r="H2" s="37" t="s">
        <v>6</v>
      </c>
      <c r="I2" s="29"/>
      <c r="J2" s="29"/>
      <c r="K2" s="29"/>
      <c r="L2" s="29"/>
      <c r="M2" s="29"/>
      <c r="N2" s="29"/>
      <c r="O2" s="34"/>
      <c r="P2" s="2"/>
      <c r="Q2" s="3"/>
      <c r="R2" s="3"/>
      <c r="S2" s="3"/>
      <c r="T2" s="3"/>
      <c r="U2" s="3"/>
      <c r="V2" s="3"/>
      <c r="W2" s="3"/>
    </row>
    <row r="3" spans="1:23" ht="12.75" x14ac:dyDescent="0.2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2.75" x14ac:dyDescent="0.2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25">
      <c r="A5" s="16" t="s">
        <v>33</v>
      </c>
      <c r="B5" s="30" t="s">
        <v>34</v>
      </c>
      <c r="C5" s="28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99</v>
      </c>
      <c r="I5" s="27" t="s">
        <v>100</v>
      </c>
      <c r="J5" s="27" t="s">
        <v>101</v>
      </c>
      <c r="K5" s="27" t="s">
        <v>99</v>
      </c>
      <c r="L5" s="27" t="s">
        <v>99</v>
      </c>
      <c r="M5" s="27" t="s">
        <v>102</v>
      </c>
      <c r="N5" s="27" t="s">
        <v>101</v>
      </c>
      <c r="O5" s="27" t="s">
        <v>114</v>
      </c>
      <c r="P5" s="11" t="str">
        <f t="shared" ref="P5:P40" si="1">CONCATENATE(U5,T5)</f>
        <v>1061</v>
      </c>
      <c r="Q5" s="12" t="str">
        <f t="shared" ref="Q5:Q40" si="2">TEXT(CONCATENATE(O5, N5, M5, L5, K5, J5, I5, H5), "0000000000000000")</f>
        <v>0001000001100001</v>
      </c>
      <c r="R5" s="12" t="str">
        <f t="shared" ref="R5:R40" si="3">RIGHT(Q5,8)</f>
        <v>01100001</v>
      </c>
      <c r="S5" s="12" t="str">
        <f t="shared" ref="S5:S40" si="4">LEFT(Q5,8)</f>
        <v>00010000</v>
      </c>
      <c r="T5" s="12" t="str">
        <f t="shared" ref="T5:U5" si="5">BIN2HEX(R5,2)</f>
        <v>61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25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99</v>
      </c>
      <c r="I6" s="27" t="s">
        <v>100</v>
      </c>
      <c r="J6" s="27" t="s">
        <v>101</v>
      </c>
      <c r="K6" s="27" t="s">
        <v>99</v>
      </c>
      <c r="L6" s="27" t="s">
        <v>99</v>
      </c>
      <c r="M6" s="27" t="s">
        <v>103</v>
      </c>
      <c r="N6" s="27" t="s">
        <v>101</v>
      </c>
      <c r="O6" s="27" t="s">
        <v>114</v>
      </c>
      <c r="P6" s="11" t="str">
        <f t="shared" si="1"/>
        <v>1461</v>
      </c>
      <c r="Q6" s="12" t="str">
        <f t="shared" si="2"/>
        <v>0001010001100001</v>
      </c>
      <c r="R6" s="12" t="str">
        <f t="shared" si="3"/>
        <v>01100001</v>
      </c>
      <c r="S6" s="12" t="str">
        <f t="shared" si="4"/>
        <v>00010100</v>
      </c>
      <c r="T6" s="12" t="str">
        <f t="shared" ref="T6:U6" si="7">BIN2HEX(R6,2)</f>
        <v>61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25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99</v>
      </c>
      <c r="I7" s="27" t="s">
        <v>100</v>
      </c>
      <c r="J7" s="27" t="s">
        <v>101</v>
      </c>
      <c r="K7" s="27" t="s">
        <v>99</v>
      </c>
      <c r="L7" s="27" t="s">
        <v>99</v>
      </c>
      <c r="M7" s="27" t="s">
        <v>104</v>
      </c>
      <c r="N7" s="27" t="s">
        <v>101</v>
      </c>
      <c r="O7" s="27" t="s">
        <v>114</v>
      </c>
      <c r="P7" s="11" t="str">
        <f t="shared" si="1"/>
        <v>1661</v>
      </c>
      <c r="Q7" s="12" t="str">
        <f t="shared" si="2"/>
        <v>0001011001100001</v>
      </c>
      <c r="R7" s="12" t="str">
        <f t="shared" si="3"/>
        <v>01100001</v>
      </c>
      <c r="S7" s="12" t="str">
        <f t="shared" si="4"/>
        <v>00010110</v>
      </c>
      <c r="T7" s="12" t="str">
        <f t="shared" ref="T7:U7" si="8">BIN2HEX(R7,2)</f>
        <v>61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25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99</v>
      </c>
      <c r="I8" s="27" t="s">
        <v>100</v>
      </c>
      <c r="J8" s="27" t="s">
        <v>101</v>
      </c>
      <c r="K8" s="27" t="s">
        <v>99</v>
      </c>
      <c r="L8" s="27" t="s">
        <v>99</v>
      </c>
      <c r="M8" s="27" t="s">
        <v>105</v>
      </c>
      <c r="N8" s="27" t="s">
        <v>101</v>
      </c>
      <c r="O8" s="27" t="s">
        <v>114</v>
      </c>
      <c r="P8" s="11" t="str">
        <f t="shared" si="1"/>
        <v>10E1</v>
      </c>
      <c r="Q8" s="12" t="str">
        <f t="shared" si="2"/>
        <v>0001000011100001</v>
      </c>
      <c r="R8" s="12" t="str">
        <f t="shared" si="3"/>
        <v>11100001</v>
      </c>
      <c r="S8" s="12" t="str">
        <f t="shared" si="4"/>
        <v>00010000</v>
      </c>
      <c r="T8" s="12" t="str">
        <f t="shared" ref="T8:U8" si="9">BIN2HEX(R8,2)</f>
        <v>E1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25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99</v>
      </c>
      <c r="I9" s="27" t="s">
        <v>100</v>
      </c>
      <c r="J9" s="27" t="s">
        <v>101</v>
      </c>
      <c r="K9" s="27" t="s">
        <v>99</v>
      </c>
      <c r="L9" s="27" t="s">
        <v>99</v>
      </c>
      <c r="M9" s="27" t="s">
        <v>106</v>
      </c>
      <c r="N9" s="27" t="s">
        <v>101</v>
      </c>
      <c r="O9" s="27" t="s">
        <v>114</v>
      </c>
      <c r="P9" s="11" t="str">
        <f t="shared" si="1"/>
        <v>14E1</v>
      </c>
      <c r="Q9" s="12" t="str">
        <f t="shared" si="2"/>
        <v>0001010011100001</v>
      </c>
      <c r="R9" s="12" t="str">
        <f t="shared" si="3"/>
        <v>11100001</v>
      </c>
      <c r="S9" s="12" t="str">
        <f t="shared" si="4"/>
        <v>00010100</v>
      </c>
      <c r="T9" s="12" t="str">
        <f t="shared" ref="T9:U9" si="10">BIN2HEX(R9,2)</f>
        <v>E1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25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99</v>
      </c>
      <c r="I10" s="27" t="s">
        <v>100</v>
      </c>
      <c r="J10" s="27" t="s">
        <v>101</v>
      </c>
      <c r="K10" s="27" t="s">
        <v>99</v>
      </c>
      <c r="L10" s="27" t="s">
        <v>99</v>
      </c>
      <c r="M10" s="27" t="s">
        <v>107</v>
      </c>
      <c r="N10" s="27" t="s">
        <v>101</v>
      </c>
      <c r="O10" s="27" t="s">
        <v>114</v>
      </c>
      <c r="P10" s="11" t="str">
        <f t="shared" si="1"/>
        <v>15E1</v>
      </c>
      <c r="Q10" s="12" t="str">
        <f t="shared" si="2"/>
        <v>0001010111100001</v>
      </c>
      <c r="R10" s="12" t="str">
        <f t="shared" si="3"/>
        <v>11100001</v>
      </c>
      <c r="S10" s="12" t="str">
        <f t="shared" si="4"/>
        <v>00010101</v>
      </c>
      <c r="T10" s="12" t="str">
        <f t="shared" ref="T10:U10" si="11">BIN2HEX(R10,2)</f>
        <v>E1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25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99</v>
      </c>
      <c r="I11" s="27" t="s">
        <v>100</v>
      </c>
      <c r="J11" s="27" t="s">
        <v>101</v>
      </c>
      <c r="K11" s="27" t="s">
        <v>99</v>
      </c>
      <c r="L11" s="27" t="s">
        <v>99</v>
      </c>
      <c r="M11" s="27" t="s">
        <v>108</v>
      </c>
      <c r="N11" s="27" t="s">
        <v>101</v>
      </c>
      <c r="O11" s="27" t="s">
        <v>114</v>
      </c>
      <c r="P11" s="11" t="str">
        <f t="shared" si="1"/>
        <v>1161</v>
      </c>
      <c r="Q11" s="12" t="str">
        <f t="shared" si="2"/>
        <v>0001000101100001</v>
      </c>
      <c r="R11" s="12" t="str">
        <f t="shared" si="3"/>
        <v>01100001</v>
      </c>
      <c r="S11" s="12" t="str">
        <f t="shared" si="4"/>
        <v>00010001</v>
      </c>
      <c r="T11" s="12" t="str">
        <f t="shared" ref="T11:U11" si="12">BIN2HEX(R11,2)</f>
        <v>61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25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99</v>
      </c>
      <c r="I12" s="27" t="s">
        <v>100</v>
      </c>
      <c r="J12" s="27" t="s">
        <v>101</v>
      </c>
      <c r="K12" s="27" t="s">
        <v>99</v>
      </c>
      <c r="L12" s="27" t="s">
        <v>99</v>
      </c>
      <c r="M12" s="27" t="s">
        <v>109</v>
      </c>
      <c r="N12" s="27" t="s">
        <v>101</v>
      </c>
      <c r="O12" s="27" t="s">
        <v>114</v>
      </c>
      <c r="P12" s="11" t="str">
        <f t="shared" si="1"/>
        <v>1261</v>
      </c>
      <c r="Q12" s="12" t="str">
        <f t="shared" si="2"/>
        <v>0001001001100001</v>
      </c>
      <c r="R12" s="12" t="str">
        <f t="shared" si="3"/>
        <v>01100001</v>
      </c>
      <c r="S12" s="12" t="str">
        <f t="shared" si="4"/>
        <v>00010010</v>
      </c>
      <c r="T12" s="12" t="str">
        <f t="shared" ref="T12:U12" si="13">BIN2HEX(R12,2)</f>
        <v>61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25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99</v>
      </c>
      <c r="I13" s="27" t="s">
        <v>100</v>
      </c>
      <c r="J13" s="27" t="s">
        <v>101</v>
      </c>
      <c r="K13" s="27" t="s">
        <v>99</v>
      </c>
      <c r="L13" s="27" t="s">
        <v>99</v>
      </c>
      <c r="M13" s="27" t="s">
        <v>110</v>
      </c>
      <c r="N13" s="27" t="s">
        <v>101</v>
      </c>
      <c r="O13" s="27" t="s">
        <v>114</v>
      </c>
      <c r="P13" s="11" t="str">
        <f t="shared" si="1"/>
        <v>12E1</v>
      </c>
      <c r="Q13" s="12" t="str">
        <f t="shared" si="2"/>
        <v>0001001011100001</v>
      </c>
      <c r="R13" s="12" t="str">
        <f t="shared" si="3"/>
        <v>11100001</v>
      </c>
      <c r="S13" s="12" t="str">
        <f t="shared" si="4"/>
        <v>00010010</v>
      </c>
      <c r="T13" s="12" t="str">
        <f t="shared" ref="T13:U13" si="14">BIN2HEX(R13,2)</f>
        <v>E1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25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99</v>
      </c>
      <c r="I14" s="27" t="s">
        <v>100</v>
      </c>
      <c r="J14" s="27" t="s">
        <v>101</v>
      </c>
      <c r="K14" s="27" t="s">
        <v>99</v>
      </c>
      <c r="L14" s="27" t="s">
        <v>99</v>
      </c>
      <c r="M14" s="27" t="s">
        <v>111</v>
      </c>
      <c r="N14" s="27" t="s">
        <v>101</v>
      </c>
      <c r="O14" s="27" t="s">
        <v>114</v>
      </c>
      <c r="P14" s="11" t="str">
        <f t="shared" si="1"/>
        <v>16E1</v>
      </c>
      <c r="Q14" s="12" t="str">
        <f t="shared" si="2"/>
        <v>0001011011100001</v>
      </c>
      <c r="R14" s="12" t="str">
        <f t="shared" si="3"/>
        <v>11100001</v>
      </c>
      <c r="S14" s="12" t="str">
        <f t="shared" si="4"/>
        <v>00010110</v>
      </c>
      <c r="T14" s="12" t="str">
        <f t="shared" ref="T14:U14" si="15">BIN2HEX(R14,2)</f>
        <v>E1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25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99</v>
      </c>
      <c r="I15" s="27" t="s">
        <v>100</v>
      </c>
      <c r="J15" s="27" t="s">
        <v>101</v>
      </c>
      <c r="K15" s="27" t="s">
        <v>99</v>
      </c>
      <c r="L15" s="27" t="s">
        <v>99</v>
      </c>
      <c r="M15" s="27" t="s">
        <v>112</v>
      </c>
      <c r="N15" s="27" t="s">
        <v>101</v>
      </c>
      <c r="O15" s="27" t="s">
        <v>114</v>
      </c>
      <c r="P15" s="11" t="str">
        <f t="shared" si="1"/>
        <v>1361</v>
      </c>
      <c r="Q15" s="12" t="str">
        <f t="shared" si="2"/>
        <v>0001001101100001</v>
      </c>
      <c r="R15" s="12" t="str">
        <f t="shared" si="3"/>
        <v>01100001</v>
      </c>
      <c r="S15" s="12" t="str">
        <f t="shared" si="4"/>
        <v>00010011</v>
      </c>
      <c r="T15" s="12" t="str">
        <f t="shared" ref="T15:U15" si="16">BIN2HEX(R15,2)</f>
        <v>61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25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99</v>
      </c>
      <c r="I16" s="27" t="s">
        <v>100</v>
      </c>
      <c r="J16" s="27" t="s">
        <v>101</v>
      </c>
      <c r="K16" s="27" t="s">
        <v>99</v>
      </c>
      <c r="L16" s="27" t="s">
        <v>99</v>
      </c>
      <c r="M16" s="27" t="s">
        <v>113</v>
      </c>
      <c r="N16" s="27" t="s">
        <v>101</v>
      </c>
      <c r="O16" s="27" t="s">
        <v>114</v>
      </c>
      <c r="P16" s="11" t="str">
        <f>CONCATENATE(U16,T16)</f>
        <v>13E1</v>
      </c>
      <c r="Q16" s="12" t="str">
        <f t="shared" si="2"/>
        <v>0001001111100001</v>
      </c>
      <c r="R16" s="12" t="str">
        <f t="shared" si="3"/>
        <v>11100001</v>
      </c>
      <c r="S16" s="12" t="str">
        <f t="shared" si="4"/>
        <v>00010011</v>
      </c>
      <c r="T16" s="12" t="str">
        <f t="shared" ref="T16:U16" si="17">BIN2HEX(R16,2)</f>
        <v>E1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25">
      <c r="A17" s="16" t="s">
        <v>58</v>
      </c>
      <c r="B17" s="30" t="s">
        <v>59</v>
      </c>
      <c r="C17" s="31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25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25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25">
      <c r="A20" s="16" t="s">
        <v>63</v>
      </c>
      <c r="B20" s="29"/>
      <c r="C20" s="31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27" t="s">
        <v>100</v>
      </c>
      <c r="J20" s="19" t="s">
        <v>66</v>
      </c>
      <c r="K20" s="27" t="s">
        <v>99</v>
      </c>
      <c r="L20" s="27" t="s">
        <v>101</v>
      </c>
      <c r="M20" s="19" t="s">
        <v>67</v>
      </c>
      <c r="N20" s="19" t="s">
        <v>66</v>
      </c>
      <c r="O20" s="19" t="s">
        <v>68</v>
      </c>
      <c r="P20" s="11" t="str">
        <f t="shared" si="1"/>
        <v>1021</v>
      </c>
      <c r="Q20" s="12" t="str">
        <f t="shared" si="2"/>
        <v>0001000000100001</v>
      </c>
      <c r="R20" s="12" t="str">
        <f t="shared" si="3"/>
        <v>00100001</v>
      </c>
      <c r="S20" s="12" t="str">
        <f t="shared" si="4"/>
        <v>00010000</v>
      </c>
      <c r="T20" s="12" t="str">
        <f t="shared" ref="T20:U20" si="21">BIN2HEX(R20,2)</f>
        <v>21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25">
      <c r="A21" s="16" t="s">
        <v>69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99</v>
      </c>
      <c r="I21" s="27" t="s">
        <v>100</v>
      </c>
      <c r="J21" s="27" t="s">
        <v>101</v>
      </c>
      <c r="K21" s="27" t="s">
        <v>99</v>
      </c>
      <c r="L21" s="27" t="s">
        <v>101</v>
      </c>
      <c r="M21" s="27" t="s">
        <v>105</v>
      </c>
      <c r="N21" s="27" t="s">
        <v>101</v>
      </c>
      <c r="O21" s="27" t="s">
        <v>114</v>
      </c>
      <c r="P21" s="11" t="str">
        <f t="shared" si="1"/>
        <v>10A1</v>
      </c>
      <c r="Q21" s="12" t="str">
        <f t="shared" si="2"/>
        <v>0001000010100001</v>
      </c>
      <c r="R21" s="12" t="str">
        <f t="shared" si="3"/>
        <v>10100001</v>
      </c>
      <c r="S21" s="12" t="str">
        <f t="shared" si="4"/>
        <v>00010000</v>
      </c>
      <c r="T21" s="12" t="str">
        <f t="shared" ref="T21:U21" si="22">BIN2HEX(R21,2)</f>
        <v>A1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25">
      <c r="A22" s="16" t="s">
        <v>70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99</v>
      </c>
      <c r="I22" s="27" t="s">
        <v>100</v>
      </c>
      <c r="J22" s="27" t="s">
        <v>101</v>
      </c>
      <c r="K22" s="27" t="s">
        <v>99</v>
      </c>
      <c r="L22" s="27" t="s">
        <v>101</v>
      </c>
      <c r="M22" s="27" t="s">
        <v>108</v>
      </c>
      <c r="N22" s="27" t="s">
        <v>101</v>
      </c>
      <c r="O22" s="27" t="s">
        <v>114</v>
      </c>
      <c r="P22" s="11" t="str">
        <f t="shared" si="1"/>
        <v>1121</v>
      </c>
      <c r="Q22" s="12" t="str">
        <f t="shared" si="2"/>
        <v>0001000100100001</v>
      </c>
      <c r="R22" s="12" t="str">
        <f t="shared" si="3"/>
        <v>00100001</v>
      </c>
      <c r="S22" s="12" t="str">
        <f t="shared" si="4"/>
        <v>00010001</v>
      </c>
      <c r="T22" s="12" t="str">
        <f t="shared" ref="T22:U22" si="23">BIN2HEX(R22,2)</f>
        <v>21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25">
      <c r="A23" s="16" t="s">
        <v>71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99</v>
      </c>
      <c r="I23" s="27" t="s">
        <v>100</v>
      </c>
      <c r="J23" s="27" t="s">
        <v>101</v>
      </c>
      <c r="K23" s="27" t="s">
        <v>99</v>
      </c>
      <c r="L23" s="27" t="s">
        <v>101</v>
      </c>
      <c r="M23" s="27" t="s">
        <v>109</v>
      </c>
      <c r="N23" s="27" t="s">
        <v>101</v>
      </c>
      <c r="O23" s="27" t="s">
        <v>114</v>
      </c>
      <c r="P23" s="11" t="str">
        <f t="shared" si="1"/>
        <v>1221</v>
      </c>
      <c r="Q23" s="12" t="str">
        <f t="shared" si="2"/>
        <v>0001001000100001</v>
      </c>
      <c r="R23" s="12" t="str">
        <f t="shared" si="3"/>
        <v>00100001</v>
      </c>
      <c r="S23" s="12" t="str">
        <f t="shared" si="4"/>
        <v>00010010</v>
      </c>
      <c r="T23" s="12" t="str">
        <f t="shared" ref="T23:U23" si="24">BIN2HEX(R23,2)</f>
        <v>21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25">
      <c r="A24" s="16" t="s">
        <v>72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99</v>
      </c>
      <c r="I24" s="27" t="s">
        <v>100</v>
      </c>
      <c r="J24" s="27" t="s">
        <v>101</v>
      </c>
      <c r="K24" s="27" t="s">
        <v>99</v>
      </c>
      <c r="L24" s="27" t="s">
        <v>101</v>
      </c>
      <c r="M24" s="27" t="s">
        <v>110</v>
      </c>
      <c r="N24" s="27" t="s">
        <v>101</v>
      </c>
      <c r="O24" s="27" t="s">
        <v>114</v>
      </c>
      <c r="P24" s="11" t="str">
        <f t="shared" si="1"/>
        <v>12A1</v>
      </c>
      <c r="Q24" s="12" t="str">
        <f t="shared" si="2"/>
        <v>0001001010100001</v>
      </c>
      <c r="R24" s="12" t="str">
        <f t="shared" si="3"/>
        <v>10100001</v>
      </c>
      <c r="S24" s="12" t="str">
        <f t="shared" si="4"/>
        <v>00010010</v>
      </c>
      <c r="T24" s="12" t="str">
        <f t="shared" ref="T24:U24" si="25">BIN2HEX(R24,2)</f>
        <v>A1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3.5" x14ac:dyDescent="0.25">
      <c r="A25" s="16" t="s">
        <v>73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99</v>
      </c>
      <c r="I25" s="27" t="s">
        <v>100</v>
      </c>
      <c r="J25" s="27" t="s">
        <v>101</v>
      </c>
      <c r="K25" s="27" t="s">
        <v>99</v>
      </c>
      <c r="L25" s="27" t="s">
        <v>101</v>
      </c>
      <c r="M25" s="27" t="s">
        <v>111</v>
      </c>
      <c r="N25" s="27" t="s">
        <v>101</v>
      </c>
      <c r="O25" s="27" t="s">
        <v>114</v>
      </c>
      <c r="P25" s="11" t="str">
        <f t="shared" si="1"/>
        <v>16A1</v>
      </c>
      <c r="Q25" s="12" t="str">
        <f t="shared" si="2"/>
        <v>0001011010100001</v>
      </c>
      <c r="R25" s="12" t="str">
        <f t="shared" si="3"/>
        <v>10100001</v>
      </c>
      <c r="S25" s="12" t="str">
        <f t="shared" si="4"/>
        <v>00010110</v>
      </c>
      <c r="T25" s="12" t="str">
        <f t="shared" ref="T25:U25" si="26">BIN2HEX(R25,2)</f>
        <v>A1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3.5" x14ac:dyDescent="0.25">
      <c r="A26" s="16" t="s">
        <v>74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99</v>
      </c>
      <c r="I26" s="27" t="s">
        <v>100</v>
      </c>
      <c r="J26" s="27" t="s">
        <v>101</v>
      </c>
      <c r="K26" s="27" t="s">
        <v>99</v>
      </c>
      <c r="L26" s="27" t="s">
        <v>101</v>
      </c>
      <c r="M26" s="27" t="s">
        <v>112</v>
      </c>
      <c r="N26" s="27" t="s">
        <v>101</v>
      </c>
      <c r="O26" s="27" t="s">
        <v>114</v>
      </c>
      <c r="P26" s="11" t="str">
        <f t="shared" si="1"/>
        <v>1321</v>
      </c>
      <c r="Q26" s="12" t="str">
        <f t="shared" si="2"/>
        <v>0001001100100001</v>
      </c>
      <c r="R26" s="12" t="str">
        <f t="shared" si="3"/>
        <v>00100001</v>
      </c>
      <c r="S26" s="12" t="str">
        <f t="shared" si="4"/>
        <v>00010011</v>
      </c>
      <c r="T26" s="12" t="str">
        <f t="shared" ref="T26:U26" si="27">BIN2HEX(R26,2)</f>
        <v>21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3.5" x14ac:dyDescent="0.25">
      <c r="A27" s="16" t="s">
        <v>75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99</v>
      </c>
      <c r="I27" s="27" t="s">
        <v>100</v>
      </c>
      <c r="J27" s="27" t="s">
        <v>101</v>
      </c>
      <c r="K27" s="27" t="s">
        <v>99</v>
      </c>
      <c r="L27" s="27" t="s">
        <v>101</v>
      </c>
      <c r="M27" s="27" t="s">
        <v>113</v>
      </c>
      <c r="N27" s="27" t="s">
        <v>101</v>
      </c>
      <c r="O27" s="27" t="s">
        <v>114</v>
      </c>
      <c r="P27" s="11" t="str">
        <f t="shared" si="1"/>
        <v>13A1</v>
      </c>
      <c r="Q27" s="12" t="str">
        <f t="shared" si="2"/>
        <v>0001001110100001</v>
      </c>
      <c r="R27" s="12" t="str">
        <f t="shared" si="3"/>
        <v>10100001</v>
      </c>
      <c r="S27" s="12" t="str">
        <f t="shared" si="4"/>
        <v>00010011</v>
      </c>
      <c r="T27" s="12" t="str">
        <f t="shared" ref="T27:U27" si="28">BIN2HEX(R27,2)</f>
        <v>A1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3.5" x14ac:dyDescent="0.25">
      <c r="A28" s="16" t="s">
        <v>76</v>
      </c>
      <c r="B28" s="30" t="s">
        <v>77</v>
      </c>
      <c r="C28" s="31" t="s">
        <v>78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3.5" x14ac:dyDescent="0.25">
      <c r="A29" s="16" t="s">
        <v>79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3.5" x14ac:dyDescent="0.25">
      <c r="A30" s="16" t="s">
        <v>80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3.5" x14ac:dyDescent="0.25">
      <c r="A31" s="16" t="s">
        <v>81</v>
      </c>
      <c r="B31" s="30" t="s">
        <v>82</v>
      </c>
      <c r="C31" s="31" t="s">
        <v>83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101</v>
      </c>
      <c r="I31" s="27" t="s">
        <v>115</v>
      </c>
      <c r="J31" s="27" t="s">
        <v>101</v>
      </c>
      <c r="K31" s="27" t="s">
        <v>101</v>
      </c>
      <c r="L31" s="27" t="s">
        <v>101</v>
      </c>
      <c r="M31" s="27" t="s">
        <v>102</v>
      </c>
      <c r="N31" s="27" t="s">
        <v>101</v>
      </c>
      <c r="O31" s="27" t="s">
        <v>116</v>
      </c>
      <c r="P31" s="11" t="str">
        <f t="shared" si="1"/>
        <v>0004</v>
      </c>
      <c r="Q31" s="12" t="str">
        <f t="shared" si="2"/>
        <v>0000000000000100</v>
      </c>
      <c r="R31" s="12" t="str">
        <f t="shared" si="3"/>
        <v>00000100</v>
      </c>
      <c r="S31" s="12" t="str">
        <f t="shared" si="4"/>
        <v>00000000</v>
      </c>
      <c r="T31" s="12" t="str">
        <f t="shared" ref="T31:U31" si="32">BIN2HEX(R31,2)</f>
        <v>04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25">
      <c r="A32" s="16" t="s">
        <v>84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101</v>
      </c>
      <c r="I32" s="27" t="s">
        <v>115</v>
      </c>
      <c r="J32" s="27" t="s">
        <v>101</v>
      </c>
      <c r="K32" s="27" t="s">
        <v>101</v>
      </c>
      <c r="L32" s="27" t="s">
        <v>101</v>
      </c>
      <c r="M32" s="27" t="s">
        <v>102</v>
      </c>
      <c r="N32" s="27" t="s">
        <v>101</v>
      </c>
      <c r="O32" s="27" t="s">
        <v>116</v>
      </c>
      <c r="P32" s="11" t="str">
        <f t="shared" si="1"/>
        <v>0004</v>
      </c>
      <c r="Q32" s="12" t="str">
        <f t="shared" si="2"/>
        <v>0000000000000100</v>
      </c>
      <c r="R32" s="12" t="str">
        <f t="shared" si="3"/>
        <v>00000100</v>
      </c>
      <c r="S32" s="12" t="str">
        <f t="shared" si="4"/>
        <v>00000000</v>
      </c>
      <c r="T32" s="12" t="str">
        <f t="shared" ref="T32:U32" si="33">BIN2HEX(R32,2)</f>
        <v>04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25">
      <c r="A33" s="16" t="s">
        <v>85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101</v>
      </c>
      <c r="I33" s="27" t="s">
        <v>115</v>
      </c>
      <c r="J33" s="27" t="s">
        <v>101</v>
      </c>
      <c r="K33" s="27" t="s">
        <v>101</v>
      </c>
      <c r="L33" s="27" t="s">
        <v>101</v>
      </c>
      <c r="M33" s="27" t="s">
        <v>102</v>
      </c>
      <c r="N33" s="27" t="s">
        <v>101</v>
      </c>
      <c r="O33" s="27" t="s">
        <v>116</v>
      </c>
      <c r="P33" s="11" t="str">
        <f t="shared" si="1"/>
        <v>0004</v>
      </c>
      <c r="Q33" s="12" t="str">
        <f t="shared" si="2"/>
        <v>0000000000000100</v>
      </c>
      <c r="R33" s="12" t="str">
        <f t="shared" si="3"/>
        <v>00000100</v>
      </c>
      <c r="S33" s="12" t="str">
        <f t="shared" si="4"/>
        <v>00000000</v>
      </c>
      <c r="T33" s="12" t="str">
        <f t="shared" ref="T33:U33" si="34">BIN2HEX(R33,2)</f>
        <v>04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25">
      <c r="A34" s="16" t="s">
        <v>86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101</v>
      </c>
      <c r="I34" s="27" t="s">
        <v>115</v>
      </c>
      <c r="J34" s="27" t="s">
        <v>101</v>
      </c>
      <c r="K34" s="27" t="s">
        <v>101</v>
      </c>
      <c r="L34" s="27" t="s">
        <v>101</v>
      </c>
      <c r="M34" s="27" t="s">
        <v>102</v>
      </c>
      <c r="N34" s="27" t="s">
        <v>101</v>
      </c>
      <c r="O34" s="27" t="s">
        <v>116</v>
      </c>
      <c r="P34" s="11" t="str">
        <f t="shared" si="1"/>
        <v>0004</v>
      </c>
      <c r="Q34" s="12" t="str">
        <f t="shared" si="2"/>
        <v>0000000000000100</v>
      </c>
      <c r="R34" s="12" t="str">
        <f t="shared" si="3"/>
        <v>00000100</v>
      </c>
      <c r="S34" s="12" t="str">
        <f t="shared" si="4"/>
        <v>00000000</v>
      </c>
      <c r="T34" s="12" t="str">
        <f t="shared" ref="T34:U34" si="35">BIN2HEX(R34,2)</f>
        <v>04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25">
      <c r="A35" s="16" t="s">
        <v>87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101</v>
      </c>
      <c r="I35" s="27" t="s">
        <v>115</v>
      </c>
      <c r="J35" s="27" t="s">
        <v>99</v>
      </c>
      <c r="K35" s="27" t="s">
        <v>101</v>
      </c>
      <c r="L35" s="27" t="s">
        <v>101</v>
      </c>
      <c r="M35" s="27" t="s">
        <v>102</v>
      </c>
      <c r="N35" s="27" t="s">
        <v>101</v>
      </c>
      <c r="O35" s="27" t="s">
        <v>116</v>
      </c>
      <c r="P35" s="11" t="str">
        <f t="shared" si="1"/>
        <v>0014</v>
      </c>
      <c r="Q35" s="12" t="str">
        <f t="shared" si="2"/>
        <v>0000000000010100</v>
      </c>
      <c r="R35" s="12" t="str">
        <f t="shared" si="3"/>
        <v>00010100</v>
      </c>
      <c r="S35" s="12" t="str">
        <f t="shared" si="4"/>
        <v>00000000</v>
      </c>
      <c r="T35" s="12" t="str">
        <f t="shared" ref="T35:U35" si="36">BIN2HEX(R35,2)</f>
        <v>14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25">
      <c r="A36" s="16" t="s">
        <v>88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101</v>
      </c>
      <c r="I36" s="27" t="s">
        <v>115</v>
      </c>
      <c r="J36" s="27" t="s">
        <v>99</v>
      </c>
      <c r="K36" s="27" t="s">
        <v>101</v>
      </c>
      <c r="L36" s="27" t="s">
        <v>101</v>
      </c>
      <c r="M36" s="27" t="s">
        <v>102</v>
      </c>
      <c r="N36" s="27" t="s">
        <v>101</v>
      </c>
      <c r="O36" s="27" t="s">
        <v>116</v>
      </c>
      <c r="P36" s="11" t="str">
        <f t="shared" si="1"/>
        <v>0014</v>
      </c>
      <c r="Q36" s="12" t="str">
        <f t="shared" si="2"/>
        <v>0000000000010100</v>
      </c>
      <c r="R36" s="12" t="str">
        <f t="shared" si="3"/>
        <v>00010100</v>
      </c>
      <c r="S36" s="12" t="str">
        <f t="shared" si="4"/>
        <v>00000000</v>
      </c>
      <c r="T36" s="12" t="str">
        <f t="shared" ref="T36:U36" si="37">BIN2HEX(R36,2)</f>
        <v>14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25">
      <c r="A37" s="16" t="s">
        <v>89</v>
      </c>
      <c r="B37" s="30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>CONCATENATE(U37,T37)</f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3.5" x14ac:dyDescent="0.25">
      <c r="A38" s="16" t="s">
        <v>92</v>
      </c>
      <c r="B38" s="29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3.5" x14ac:dyDescent="0.2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25">
      <c r="A40" s="16" t="s">
        <v>97</v>
      </c>
      <c r="B40" s="6" t="s">
        <v>59</v>
      </c>
      <c r="C40" s="21" t="s">
        <v>98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qref="J5:L19 J20:K20 H6:H40 J21:L40 N5:N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00000000-0002-0000-0000-000001000000}">
      <formula1>AND(EQ(LEN(TO_TEXT(H5)), 1), REGEXMATCH(TO_TEXT(H5), "[0-1]{1}"))</formula1>
    </dataValidation>
    <dataValidation type="custom" allowBlank="1" showDropDown="1" sqref="O20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5:O14 O16:O19 O21:O40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L20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 David</cp:lastModifiedBy>
  <dcterms:modified xsi:type="dcterms:W3CDTF">2025-04-16T10:23:11Z</dcterms:modified>
</cp:coreProperties>
</file>