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专家1" sheetId="6" r:id="rId1"/>
    <sheet name="权重" sheetId="3" r:id="rId2"/>
  </sheets>
  <calcPr calcId="144525"/>
</workbook>
</file>

<file path=xl/sharedStrings.xml><?xml version="1.0" encoding="utf-8"?>
<sst xmlns="http://schemas.openxmlformats.org/spreadsheetml/2006/main" count="270" uniqueCount="117">
  <si>
    <t>标准实施情况评估判断矩阵A-B</t>
  </si>
  <si>
    <t>一级指标</t>
  </si>
  <si>
    <t>一级指标权重</t>
  </si>
  <si>
    <t>二级指标</t>
  </si>
  <si>
    <t>二级指标权重</t>
  </si>
  <si>
    <t>三级指标</t>
  </si>
  <si>
    <t>三级指标权重</t>
  </si>
  <si>
    <t>序号</t>
  </si>
  <si>
    <t>A</t>
  </si>
  <si>
    <t>B1</t>
  </si>
  <si>
    <t>B2</t>
  </si>
  <si>
    <t>B3</t>
  </si>
  <si>
    <t>每行相乘（M）</t>
  </si>
  <si>
    <t>因素数量(n)</t>
  </si>
  <si>
    <t>M的n次方根(W)</t>
  </si>
  <si>
    <t>W归一化</t>
  </si>
  <si>
    <t>C11</t>
  </si>
  <si>
    <t>D111</t>
  </si>
  <si>
    <t>D112</t>
  </si>
  <si>
    <t>C12</t>
  </si>
  <si>
    <t>D121</t>
  </si>
  <si>
    <t>D122</t>
  </si>
  <si>
    <t>C13</t>
  </si>
  <si>
    <t>D131</t>
  </si>
  <si>
    <t>标准实施保障判断矩阵B1-C</t>
  </si>
  <si>
    <t>D132</t>
  </si>
  <si>
    <t>C14</t>
  </si>
  <si>
    <t>C15</t>
  </si>
  <si>
    <t>D141</t>
  </si>
  <si>
    <t>D142</t>
  </si>
  <si>
    <t>D151</t>
  </si>
  <si>
    <t>D152</t>
  </si>
  <si>
    <t>D153</t>
  </si>
  <si>
    <t>C21</t>
  </si>
  <si>
    <t>D211</t>
  </si>
  <si>
    <t>D212</t>
  </si>
  <si>
    <t>标准实施过程判断矩阵B2-C</t>
  </si>
  <si>
    <t>C22</t>
  </si>
  <si>
    <t>D221</t>
  </si>
  <si>
    <t>C23</t>
  </si>
  <si>
    <t>C24</t>
  </si>
  <si>
    <t>D222</t>
  </si>
  <si>
    <t>D231</t>
  </si>
  <si>
    <t>D232</t>
  </si>
  <si>
    <t>D241</t>
  </si>
  <si>
    <t>D242</t>
  </si>
  <si>
    <t>C31</t>
  </si>
  <si>
    <t>标准实施效果判断矩阵B3-C</t>
  </si>
  <si>
    <t>D312</t>
  </si>
  <si>
    <t>C32</t>
  </si>
  <si>
    <t>C33</t>
  </si>
  <si>
    <t>D321</t>
  </si>
  <si>
    <t>D322</t>
  </si>
  <si>
    <t>D331</t>
  </si>
  <si>
    <t>D332</t>
  </si>
  <si>
    <t>标准发布判断矩阵C11-D</t>
  </si>
  <si>
    <t>标准宣贯判断矩阵C12-D</t>
  </si>
  <si>
    <t>标准问题反馈判断矩阵C13-D</t>
  </si>
  <si>
    <t>政策支持判断矩阵C14-D</t>
  </si>
  <si>
    <t>标准质量判断矩阵C15-D</t>
  </si>
  <si>
    <t>生产制造企业判断矩阵C21-D</t>
  </si>
  <si>
    <t>检测机构判断矩阵C22-D</t>
  </si>
  <si>
    <t>销售企业判断矩阵C23-D</t>
  </si>
  <si>
    <t>消费者判断矩阵C24-D</t>
  </si>
  <si>
    <t>质量状况判断矩阵C31-D</t>
  </si>
  <si>
    <t>D311</t>
  </si>
  <si>
    <t>社会效益判断矩阵C32-D</t>
  </si>
  <si>
    <t>经济效益判断矩阵C33-D</t>
  </si>
  <si>
    <t>评价对象</t>
  </si>
  <si>
    <t>一级权重</t>
  </si>
  <si>
    <t>二级指标单排序</t>
  </si>
  <si>
    <t>二级权重</t>
  </si>
  <si>
    <t>其中</t>
  </si>
  <si>
    <t>B1+B2+B3=1</t>
  </si>
  <si>
    <t>C11+C12+C13+C14+C15=B1</t>
  </si>
  <si>
    <t>C21+C22+C23+C24=B2</t>
  </si>
  <si>
    <t>C31+C32+C33=B3</t>
  </si>
  <si>
    <t>标准实施保障B1</t>
  </si>
  <si>
    <t>标准发布C11</t>
  </si>
  <si>
    <t>推广形式D111</t>
  </si>
  <si>
    <t>标准获取时间D112</t>
  </si>
  <si>
    <t>标准宣贯C12</t>
  </si>
  <si>
    <t>宣贯次数D121</t>
  </si>
  <si>
    <t>宣贯覆盖率D122</t>
  </si>
  <si>
    <t>标准问题反馈C13</t>
  </si>
  <si>
    <t>对问题反馈渠道了解程度D131</t>
  </si>
  <si>
    <t>问题解答有效性D132</t>
  </si>
  <si>
    <t>政策引导C14</t>
  </si>
  <si>
    <t>政策引用D141</t>
  </si>
  <si>
    <t>经费支持D142</t>
  </si>
  <si>
    <t>标准质量C15</t>
  </si>
  <si>
    <t>技术内容先进性、科学性、合理性D151</t>
  </si>
  <si>
    <t>与其他标准、规定协调一致性D152</t>
  </si>
  <si>
    <t>内容清晰，易理解和使用D153</t>
  </si>
  <si>
    <t>标准实施过程B2</t>
  </si>
  <si>
    <t>生产制造企业C21</t>
  </si>
  <si>
    <t>技术人员对标准的了解情况D211</t>
  </si>
  <si>
    <t>标准实施效率D212</t>
  </si>
  <si>
    <t>检测机构C22</t>
  </si>
  <si>
    <t>技术人员对标准的了解情况D221</t>
  </si>
  <si>
    <t>标准实施率D222</t>
  </si>
  <si>
    <t>销售企业C23</t>
  </si>
  <si>
    <t>标准认知度D231</t>
  </si>
  <si>
    <t>依标经营情况D232</t>
  </si>
  <si>
    <t>消费者C24</t>
  </si>
  <si>
    <t>标准认知度D241</t>
  </si>
  <si>
    <t>标准认可度D242</t>
  </si>
  <si>
    <t>标准实施效果B3</t>
  </si>
  <si>
    <t>质量状况C31</t>
  </si>
  <si>
    <t>质量检验情况D311</t>
  </si>
  <si>
    <t>监督执法情况D312</t>
  </si>
  <si>
    <t>社会效益C32</t>
  </si>
  <si>
    <t>对品牌的培育效果D321</t>
  </si>
  <si>
    <t>规范市场贸易行为D322</t>
  </si>
  <si>
    <t>经济效益C33</t>
  </si>
  <si>
    <t>成本影响D331</t>
  </si>
  <si>
    <t>销售总额影响D332</t>
  </si>
</sst>
</file>

<file path=xl/styles.xml><?xml version="1.0" encoding="utf-8"?>
<styleSheet xmlns="http://schemas.openxmlformats.org/spreadsheetml/2006/main">
  <numFmts count="9">
    <numFmt numFmtId="176" formatCode="#\ ?/?"/>
    <numFmt numFmtId="43" formatCode="_ * #,##0.00_ ;_ * \-#,##0.00_ ;_ * &quot;-&quot;??_ ;_ @_ "/>
    <numFmt numFmtId="177" formatCode="0.0000"/>
    <numFmt numFmtId="178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.000"/>
    <numFmt numFmtId="180" formatCode="0.0"/>
  </numFmts>
  <fonts count="26">
    <font>
      <sz val="11"/>
      <color theme="1"/>
      <name val="等线"/>
      <charset val="134"/>
      <scheme val="minor"/>
    </font>
    <font>
      <b/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8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2" fillId="21" borderId="13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6"/>
  <sheetViews>
    <sheetView tabSelected="1" topLeftCell="A64" workbookViewId="0">
      <selection activeCell="D77" sqref="D77"/>
    </sheetView>
  </sheetViews>
  <sheetFormatPr defaultColWidth="9" defaultRowHeight="13.8"/>
  <cols>
    <col min="1" max="1" width="4.87962962962963" customWidth="1"/>
    <col min="2" max="2" width="10.6296296296296" customWidth="1"/>
    <col min="4" max="4" width="9.62962962962963" customWidth="1"/>
    <col min="5" max="7" width="12.8796296296296" customWidth="1"/>
    <col min="8" max="10" width="13" customWidth="1"/>
    <col min="14" max="14" width="8.5" customWidth="1"/>
    <col min="15" max="15" width="12.25" customWidth="1"/>
    <col min="16" max="16" width="8.5" customWidth="1"/>
    <col min="17" max="17" width="12.25" customWidth="1"/>
    <col min="18" max="18" width="8.5" customWidth="1"/>
    <col min="19" max="19" width="12.25" customWidth="1"/>
  </cols>
  <sheetData>
    <row r="1" spans="1:19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30"/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2" t="s">
        <v>6</v>
      </c>
    </row>
    <row r="2" spans="1:19">
      <c r="A2" s="14" t="s">
        <v>7</v>
      </c>
      <c r="B2" s="14" t="s">
        <v>8</v>
      </c>
      <c r="C2" s="14" t="s">
        <v>9</v>
      </c>
      <c r="D2" s="14" t="s">
        <v>10</v>
      </c>
      <c r="E2" s="14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N2" s="3" t="s">
        <v>9</v>
      </c>
      <c r="O2" s="4">
        <f>I3</f>
        <v>0.166666666666667</v>
      </c>
      <c r="P2" s="3" t="s">
        <v>16</v>
      </c>
      <c r="Q2" s="42">
        <f>O$2*K9</f>
        <v>0.011450489698397</v>
      </c>
      <c r="R2" s="6" t="s">
        <v>17</v>
      </c>
      <c r="S2" s="7">
        <f>Q$2*H30</f>
        <v>0.0057252448491985</v>
      </c>
    </row>
    <row r="3" spans="1:19">
      <c r="A3" s="14">
        <v>1</v>
      </c>
      <c r="B3" s="14" t="str">
        <f>C2</f>
        <v>B1</v>
      </c>
      <c r="C3" s="16">
        <v>1</v>
      </c>
      <c r="D3" s="16">
        <v>1</v>
      </c>
      <c r="E3" s="17">
        <v>0.25</v>
      </c>
      <c r="F3" s="18">
        <f>PRODUCT(C3:E3)</f>
        <v>0.25</v>
      </c>
      <c r="G3" s="19">
        <f>A5</f>
        <v>3</v>
      </c>
      <c r="H3" s="20">
        <f>F3^(1/G3)</f>
        <v>0.629960524947437</v>
      </c>
      <c r="I3" s="20">
        <f>H3/SUM(H$3:H$5)</f>
        <v>0.166666666666667</v>
      </c>
      <c r="N3" s="8"/>
      <c r="O3" s="4"/>
      <c r="P3" s="9"/>
      <c r="Q3" s="44"/>
      <c r="R3" s="6" t="s">
        <v>18</v>
      </c>
      <c r="S3" s="7">
        <f>Q$2*H31</f>
        <v>0.0057252448491985</v>
      </c>
    </row>
    <row r="4" spans="1:19">
      <c r="A4" s="14">
        <v>2</v>
      </c>
      <c r="B4" s="14" t="str">
        <f>D2</f>
        <v>B2</v>
      </c>
      <c r="C4" s="21">
        <f>1/D3</f>
        <v>1</v>
      </c>
      <c r="D4" s="22">
        <v>1</v>
      </c>
      <c r="E4" s="17">
        <v>0.25</v>
      </c>
      <c r="F4" s="23">
        <f t="shared" ref="F4:F5" si="0">PRODUCT(C4:E4)</f>
        <v>0.25</v>
      </c>
      <c r="G4" s="15">
        <f>G3</f>
        <v>3</v>
      </c>
      <c r="H4" s="24">
        <f t="shared" ref="H4:H5" si="1">F4^(1/G4)</f>
        <v>0.629960524947437</v>
      </c>
      <c r="I4" s="20">
        <f t="shared" ref="I4:I5" si="2">H4/SUM(H$3:H$5)</f>
        <v>0.166666666666667</v>
      </c>
      <c r="N4" s="8"/>
      <c r="O4" s="4"/>
      <c r="P4" s="3" t="s">
        <v>19</v>
      </c>
      <c r="Q4" s="42">
        <f>O$2*K10</f>
        <v>0.00962889239983961</v>
      </c>
      <c r="R4" s="6" t="s">
        <v>20</v>
      </c>
      <c r="S4" s="7">
        <f>Q$4*H35</f>
        <v>0.0048144461999198</v>
      </c>
    </row>
    <row r="5" spans="1:19">
      <c r="A5" s="14">
        <v>3</v>
      </c>
      <c r="B5" s="14" t="str">
        <f>E2</f>
        <v>B3</v>
      </c>
      <c r="C5" s="21">
        <f>1/E3</f>
        <v>4</v>
      </c>
      <c r="D5" s="21">
        <f>1/E4</f>
        <v>4</v>
      </c>
      <c r="E5" s="22">
        <v>1</v>
      </c>
      <c r="F5" s="25">
        <f t="shared" si="0"/>
        <v>16</v>
      </c>
      <c r="G5" s="15">
        <f>G4</f>
        <v>3</v>
      </c>
      <c r="H5" s="24">
        <f t="shared" si="1"/>
        <v>2.51984209978975</v>
      </c>
      <c r="I5" s="24">
        <f t="shared" si="2"/>
        <v>0.666666666666667</v>
      </c>
      <c r="N5" s="8"/>
      <c r="O5" s="4"/>
      <c r="P5" s="9"/>
      <c r="Q5" s="44"/>
      <c r="R5" s="6" t="s">
        <v>21</v>
      </c>
      <c r="S5" s="7">
        <f>Q$4*H36</f>
        <v>0.0048144461999198</v>
      </c>
    </row>
    <row r="6" spans="14:19">
      <c r="N6" s="8"/>
      <c r="O6" s="4"/>
      <c r="P6" s="3" t="s">
        <v>22</v>
      </c>
      <c r="Q6" s="42">
        <f>O$2*K11</f>
        <v>0.0192577847996792</v>
      </c>
      <c r="R6" s="6" t="s">
        <v>23</v>
      </c>
      <c r="S6" s="7">
        <f>Q$6*H40</f>
        <v>0.00962889239983961</v>
      </c>
    </row>
    <row r="7" spans="1:19">
      <c r="A7" s="13" t="s">
        <v>24</v>
      </c>
      <c r="B7" s="13"/>
      <c r="C7" s="13"/>
      <c r="D7" s="13"/>
      <c r="E7" s="13"/>
      <c r="F7" s="13"/>
      <c r="G7" s="13"/>
      <c r="H7" s="13"/>
      <c r="I7" s="13"/>
      <c r="J7" s="13"/>
      <c r="K7" s="13"/>
      <c r="N7" s="8"/>
      <c r="O7" s="4"/>
      <c r="P7" s="9"/>
      <c r="Q7" s="44"/>
      <c r="R7" s="6" t="s">
        <v>25</v>
      </c>
      <c r="S7" s="7">
        <f>Q$6*H41</f>
        <v>0.00962889239983961</v>
      </c>
    </row>
    <row r="8" spans="1:19">
      <c r="A8" s="14" t="s">
        <v>7</v>
      </c>
      <c r="B8" s="14" t="s">
        <v>9</v>
      </c>
      <c r="C8" s="14" t="s">
        <v>16</v>
      </c>
      <c r="D8" s="14" t="s">
        <v>19</v>
      </c>
      <c r="E8" s="14" t="s">
        <v>22</v>
      </c>
      <c r="F8" s="14" t="s">
        <v>26</v>
      </c>
      <c r="G8" s="14" t="s">
        <v>27</v>
      </c>
      <c r="H8" s="15" t="s">
        <v>12</v>
      </c>
      <c r="I8" s="15" t="s">
        <v>13</v>
      </c>
      <c r="J8" s="15" t="s">
        <v>14</v>
      </c>
      <c r="K8" s="15" t="s">
        <v>15</v>
      </c>
      <c r="N8" s="8"/>
      <c r="O8" s="4"/>
      <c r="P8" s="3" t="s">
        <v>26</v>
      </c>
      <c r="Q8" s="42">
        <f>O$2*K12</f>
        <v>0.0396666515618139</v>
      </c>
      <c r="R8" s="6" t="s">
        <v>28</v>
      </c>
      <c r="S8" s="7">
        <f>Q$8*H45</f>
        <v>0.0330555429681783</v>
      </c>
    </row>
    <row r="9" spans="1:19">
      <c r="A9" s="14">
        <v>1</v>
      </c>
      <c r="B9" s="14" t="str">
        <f>C8</f>
        <v>C11</v>
      </c>
      <c r="C9" s="22">
        <v>1</v>
      </c>
      <c r="D9" s="17">
        <v>1</v>
      </c>
      <c r="E9" s="22">
        <v>1</v>
      </c>
      <c r="F9" s="17">
        <v>0.5</v>
      </c>
      <c r="G9" s="17">
        <v>0.1111</v>
      </c>
      <c r="H9" s="26">
        <f>PRODUCT(C9:G9)</f>
        <v>0.05555</v>
      </c>
      <c r="I9" s="15">
        <f>A12</f>
        <v>4</v>
      </c>
      <c r="J9" s="24">
        <f>H9^(1/I9)</f>
        <v>0.485479633957856</v>
      </c>
      <c r="K9" s="24">
        <f>J9/SUM(J$9:J$13)</f>
        <v>0.068702938190382</v>
      </c>
      <c r="N9" s="8"/>
      <c r="O9" s="4"/>
      <c r="P9" s="9"/>
      <c r="Q9" s="44"/>
      <c r="R9" s="6" t="s">
        <v>29</v>
      </c>
      <c r="S9" s="7">
        <f>Q$8*H46</f>
        <v>0.00661110859363566</v>
      </c>
    </row>
    <row r="10" spans="1:19">
      <c r="A10" s="14">
        <v>2</v>
      </c>
      <c r="B10" s="14" t="str">
        <f>D8</f>
        <v>C12</v>
      </c>
      <c r="C10" s="21">
        <f>1/D9</f>
        <v>1</v>
      </c>
      <c r="D10" s="22">
        <v>1</v>
      </c>
      <c r="E10" s="22">
        <v>1</v>
      </c>
      <c r="F10" s="22">
        <v>0.25</v>
      </c>
      <c r="G10" s="17">
        <v>0.11111</v>
      </c>
      <c r="H10" s="27">
        <f t="shared" ref="H10:H13" si="3">PRODUCT(C10:G10)</f>
        <v>0.0277775</v>
      </c>
      <c r="I10" s="15">
        <f>I9</f>
        <v>4</v>
      </c>
      <c r="J10" s="24">
        <f t="shared" ref="J10:J13" si="4">H10^(1/I10)</f>
        <v>0.40824726983931</v>
      </c>
      <c r="K10" s="24">
        <f t="shared" ref="K10:K13" si="5">J10/SUM(J$9:J$13)</f>
        <v>0.0577733543990376</v>
      </c>
      <c r="N10" s="8"/>
      <c r="O10" s="4"/>
      <c r="P10" s="3" t="s">
        <v>27</v>
      </c>
      <c r="Q10" s="42">
        <f>O$2*K13</f>
        <v>0.0866628482069369</v>
      </c>
      <c r="R10" s="6" t="s">
        <v>30</v>
      </c>
      <c r="S10" s="7">
        <f>Q$10*I50</f>
        <v>0.0392653626664799</v>
      </c>
    </row>
    <row r="11" spans="1:19">
      <c r="A11" s="14">
        <v>3</v>
      </c>
      <c r="B11" s="14" t="str">
        <f>E8</f>
        <v>C13</v>
      </c>
      <c r="C11" s="21">
        <f>1/E9</f>
        <v>1</v>
      </c>
      <c r="D11" s="22">
        <f>1/E10</f>
        <v>1</v>
      </c>
      <c r="E11" s="22">
        <v>1</v>
      </c>
      <c r="F11" s="17">
        <v>1</v>
      </c>
      <c r="G11" s="17">
        <v>0.44444</v>
      </c>
      <c r="H11" s="26">
        <f t="shared" si="3"/>
        <v>0.44444</v>
      </c>
      <c r="I11" s="15">
        <f t="shared" ref="I11:I13" si="6">I10</f>
        <v>4</v>
      </c>
      <c r="J11" s="24">
        <f t="shared" si="4"/>
        <v>0.816494539678619</v>
      </c>
      <c r="K11" s="24">
        <f t="shared" si="5"/>
        <v>0.115546708798075</v>
      </c>
      <c r="N11" s="8"/>
      <c r="O11" s="4"/>
      <c r="P11" s="8"/>
      <c r="Q11" s="45"/>
      <c r="R11" s="6" t="s">
        <v>31</v>
      </c>
      <c r="S11" s="7">
        <f t="shared" ref="S11:S13" si="7">Q$10*I51</f>
        <v>0.01963268133324</v>
      </c>
    </row>
    <row r="12" spans="1:19">
      <c r="A12" s="14">
        <v>4</v>
      </c>
      <c r="B12" s="14" t="str">
        <f>F8</f>
        <v>C14</v>
      </c>
      <c r="C12" s="21">
        <f>1/F9</f>
        <v>2</v>
      </c>
      <c r="D12" s="21">
        <f>1/F10</f>
        <v>4</v>
      </c>
      <c r="E12" s="21">
        <f>1/F11</f>
        <v>1</v>
      </c>
      <c r="F12" s="22">
        <v>1</v>
      </c>
      <c r="G12" s="17">
        <v>1</v>
      </c>
      <c r="H12" s="27">
        <f t="shared" si="3"/>
        <v>8</v>
      </c>
      <c r="I12" s="15">
        <f t="shared" si="6"/>
        <v>4</v>
      </c>
      <c r="J12" s="24">
        <f t="shared" si="4"/>
        <v>1.68179283050743</v>
      </c>
      <c r="K12" s="24">
        <f t="shared" si="5"/>
        <v>0.237999909370884</v>
      </c>
      <c r="N12" s="9"/>
      <c r="O12" s="4"/>
      <c r="P12" s="9"/>
      <c r="Q12" s="44"/>
      <c r="R12" s="6" t="s">
        <v>32</v>
      </c>
      <c r="S12" s="7">
        <f t="shared" si="7"/>
        <v>0.027764804207217</v>
      </c>
    </row>
    <row r="13" spans="1:19">
      <c r="A13" s="14">
        <v>5</v>
      </c>
      <c r="B13" s="14" t="str">
        <f>G8</f>
        <v>C15</v>
      </c>
      <c r="C13" s="21">
        <f>1/G9</f>
        <v>9.000900090009</v>
      </c>
      <c r="D13" s="21">
        <f>1/G10</f>
        <v>9.00009000090001</v>
      </c>
      <c r="E13" s="21">
        <f>1/G11</f>
        <v>2.250022500225</v>
      </c>
      <c r="F13" s="21">
        <f>1/G12</f>
        <v>1</v>
      </c>
      <c r="G13" s="22">
        <v>1</v>
      </c>
      <c r="H13" s="27">
        <f t="shared" si="3"/>
        <v>182.2718722419</v>
      </c>
      <c r="I13" s="15">
        <f t="shared" si="6"/>
        <v>4</v>
      </c>
      <c r="J13" s="24">
        <f t="shared" si="4"/>
        <v>3.67434484755171</v>
      </c>
      <c r="K13" s="24">
        <f t="shared" si="5"/>
        <v>0.519977089241621</v>
      </c>
      <c r="N13" s="3" t="s">
        <v>10</v>
      </c>
      <c r="O13" s="42">
        <f>I4</f>
        <v>0.166666666666667</v>
      </c>
      <c r="P13" s="3" t="s">
        <v>33</v>
      </c>
      <c r="Q13" s="42">
        <f>O$13*J17</f>
        <v>0.0113703845816272</v>
      </c>
      <c r="R13" s="6" t="s">
        <v>34</v>
      </c>
      <c r="S13" s="7">
        <f>Q$13*H56</f>
        <v>0.0102333461234645</v>
      </c>
    </row>
    <row r="14" spans="7:19">
      <c r="G14" s="28"/>
      <c r="I14" s="28"/>
      <c r="J14" s="28"/>
      <c r="N14" s="8"/>
      <c r="O14" s="11"/>
      <c r="P14" s="9"/>
      <c r="Q14" s="44"/>
      <c r="R14" s="6" t="s">
        <v>35</v>
      </c>
      <c r="S14" s="7">
        <f>Q$13*H57</f>
        <v>0.00113703845816272</v>
      </c>
    </row>
    <row r="15" spans="1:19">
      <c r="A15" s="13" t="s">
        <v>36</v>
      </c>
      <c r="B15" s="13"/>
      <c r="C15" s="13"/>
      <c r="D15" s="13"/>
      <c r="E15" s="13"/>
      <c r="F15" s="13"/>
      <c r="G15" s="13"/>
      <c r="H15" s="13"/>
      <c r="I15" s="13"/>
      <c r="J15" s="13"/>
      <c r="N15" s="8"/>
      <c r="O15" s="11"/>
      <c r="P15" s="3" t="s">
        <v>37</v>
      </c>
      <c r="Q15" s="42">
        <f>O$13*J18</f>
        <v>0.0658511544858999</v>
      </c>
      <c r="R15" s="6" t="s">
        <v>38</v>
      </c>
      <c r="S15" s="7">
        <f>Q$15*H61</f>
        <v>0.0592660390373099</v>
      </c>
    </row>
    <row r="16" spans="1:19">
      <c r="A16" s="14" t="s">
        <v>7</v>
      </c>
      <c r="B16" s="14" t="s">
        <v>10</v>
      </c>
      <c r="C16" s="14" t="s">
        <v>33</v>
      </c>
      <c r="D16" s="14" t="s">
        <v>37</v>
      </c>
      <c r="E16" s="14" t="s">
        <v>39</v>
      </c>
      <c r="F16" s="14" t="s">
        <v>40</v>
      </c>
      <c r="G16" s="15" t="s">
        <v>12</v>
      </c>
      <c r="H16" s="15" t="s">
        <v>13</v>
      </c>
      <c r="I16" s="15" t="s">
        <v>14</v>
      </c>
      <c r="J16" s="15" t="s">
        <v>15</v>
      </c>
      <c r="N16" s="8"/>
      <c r="O16" s="11"/>
      <c r="P16" s="9"/>
      <c r="Q16" s="44"/>
      <c r="R16" s="6" t="s">
        <v>41</v>
      </c>
      <c r="S16" s="7">
        <f>Q$15*H62</f>
        <v>0.00658511544858999</v>
      </c>
    </row>
    <row r="17" spans="1:19">
      <c r="A17" s="14">
        <v>1</v>
      </c>
      <c r="B17" s="14" t="str">
        <f>C16</f>
        <v>C21</v>
      </c>
      <c r="C17" s="22">
        <v>1</v>
      </c>
      <c r="D17" s="17">
        <v>0.2</v>
      </c>
      <c r="E17" s="21">
        <v>1</v>
      </c>
      <c r="F17" s="17">
        <v>0.111111</v>
      </c>
      <c r="G17" s="26">
        <f>PRODUCT(C17:F17)</f>
        <v>0.0222222</v>
      </c>
      <c r="H17" s="15">
        <f>A20</f>
        <v>4</v>
      </c>
      <c r="I17" s="24">
        <f>G17^(1/H17)</f>
        <v>0.386097298571705</v>
      </c>
      <c r="J17" s="24">
        <f>I17/SUM(I$17:I$20)</f>
        <v>0.0682223074897632</v>
      </c>
      <c r="N17" s="8"/>
      <c r="O17" s="11"/>
      <c r="P17" s="3" t="s">
        <v>39</v>
      </c>
      <c r="Q17" s="42">
        <f>O$13*J19</f>
        <v>0.01317023089718</v>
      </c>
      <c r="R17" s="6" t="s">
        <v>42</v>
      </c>
      <c r="S17" s="7">
        <f>Q$17*H66</f>
        <v>0.00731679494287776</v>
      </c>
    </row>
    <row r="18" spans="1:19">
      <c r="A18" s="14">
        <v>2</v>
      </c>
      <c r="B18" s="14" t="str">
        <f>D16</f>
        <v>C22</v>
      </c>
      <c r="C18" s="22">
        <f>1/D17</f>
        <v>5</v>
      </c>
      <c r="D18" s="22">
        <v>1</v>
      </c>
      <c r="E18" s="22">
        <v>5</v>
      </c>
      <c r="F18" s="17">
        <v>1</v>
      </c>
      <c r="G18" s="26">
        <f>PRODUCT(C18:F18)</f>
        <v>25</v>
      </c>
      <c r="H18" s="15">
        <f>H17</f>
        <v>4</v>
      </c>
      <c r="I18" s="24">
        <f t="shared" ref="I18:I20" si="8">G18^(1/H18)</f>
        <v>2.23606797749979</v>
      </c>
      <c r="J18" s="24">
        <f t="shared" ref="J18:J20" si="9">I18/SUM(I$17:I$20)</f>
        <v>0.395106926915399</v>
      </c>
      <c r="N18" s="8"/>
      <c r="O18" s="11"/>
      <c r="P18" s="9"/>
      <c r="Q18" s="44"/>
      <c r="R18" s="6" t="s">
        <v>43</v>
      </c>
      <c r="S18" s="7">
        <f>Q$17*H67</f>
        <v>0.00585343595430221</v>
      </c>
    </row>
    <row r="19" spans="1:19">
      <c r="A19" s="14">
        <v>3</v>
      </c>
      <c r="B19" s="14" t="str">
        <f>E16</f>
        <v>C23</v>
      </c>
      <c r="C19" s="22">
        <f>1/E17</f>
        <v>1</v>
      </c>
      <c r="D19" s="17">
        <f>1/E18</f>
        <v>0.2</v>
      </c>
      <c r="E19" s="22">
        <v>1</v>
      </c>
      <c r="F19" s="17">
        <v>0.2</v>
      </c>
      <c r="G19" s="26">
        <f>PRODUCT(C19:F19)</f>
        <v>0.04</v>
      </c>
      <c r="H19" s="15">
        <f t="shared" ref="H19:H20" si="10">H18</f>
        <v>4</v>
      </c>
      <c r="I19" s="24">
        <f t="shared" si="8"/>
        <v>0.447213595499958</v>
      </c>
      <c r="J19" s="24">
        <f t="shared" si="9"/>
        <v>0.0790213853830798</v>
      </c>
      <c r="N19" s="8"/>
      <c r="O19" s="11"/>
      <c r="P19" s="3" t="s">
        <v>40</v>
      </c>
      <c r="Q19" s="42">
        <f>O$13*J20</f>
        <v>0.0762748967019597</v>
      </c>
      <c r="R19" s="6" t="s">
        <v>44</v>
      </c>
      <c r="S19" s="7">
        <f>Q$19*H71</f>
        <v>0.0381374483509798</v>
      </c>
    </row>
    <row r="20" spans="1:19">
      <c r="A20" s="14">
        <v>4</v>
      </c>
      <c r="B20" s="14" t="str">
        <f>F16</f>
        <v>C24</v>
      </c>
      <c r="C20" s="22">
        <f>1/F17</f>
        <v>9.000009000009</v>
      </c>
      <c r="D20" s="21">
        <f>1/F18</f>
        <v>1</v>
      </c>
      <c r="E20" s="22">
        <f>1/F19</f>
        <v>5</v>
      </c>
      <c r="F20" s="22">
        <v>1</v>
      </c>
      <c r="G20" s="27">
        <f>PRODUCT(C20:F20)</f>
        <v>45.000045000045</v>
      </c>
      <c r="H20" s="15">
        <f t="shared" si="10"/>
        <v>4</v>
      </c>
      <c r="I20" s="24">
        <f t="shared" si="8"/>
        <v>2.59002071161677</v>
      </c>
      <c r="J20" s="24">
        <f t="shared" si="9"/>
        <v>0.457649380211758</v>
      </c>
      <c r="N20" s="9"/>
      <c r="O20" s="10"/>
      <c r="P20" s="9"/>
      <c r="Q20" s="44"/>
      <c r="R20" s="6" t="s">
        <v>45</v>
      </c>
      <c r="S20" s="7">
        <f>Q$19*H72</f>
        <v>0.0381374483509798</v>
      </c>
    </row>
    <row r="21" spans="1:19">
      <c r="A21" s="29"/>
      <c r="B21" s="30"/>
      <c r="C21" s="31"/>
      <c r="D21" s="31"/>
      <c r="E21" s="31"/>
      <c r="F21" s="32"/>
      <c r="G21" s="32"/>
      <c r="H21" s="32"/>
      <c r="I21" s="43"/>
      <c r="J21" s="43"/>
      <c r="N21" s="3" t="s">
        <v>11</v>
      </c>
      <c r="O21" s="4">
        <f>I5</f>
        <v>0.666666666666667</v>
      </c>
      <c r="P21" s="3" t="s">
        <v>46</v>
      </c>
      <c r="Q21" s="42">
        <f>O$21*I24</f>
        <v>0.222222222222222</v>
      </c>
      <c r="R21" s="6">
        <v>311</v>
      </c>
      <c r="S21" s="7">
        <f>Q$21*H76</f>
        <v>0.0987654320987654</v>
      </c>
    </row>
    <row r="22" spans="1:19">
      <c r="A22" s="13" t="s">
        <v>47</v>
      </c>
      <c r="B22" s="13"/>
      <c r="C22" s="13"/>
      <c r="D22" s="13"/>
      <c r="E22" s="13"/>
      <c r="F22" s="13"/>
      <c r="G22" s="13"/>
      <c r="H22" s="13"/>
      <c r="I22" s="13"/>
      <c r="J22" s="30"/>
      <c r="N22" s="8"/>
      <c r="O22" s="12"/>
      <c r="P22" s="9"/>
      <c r="Q22" s="44"/>
      <c r="R22" s="6" t="s">
        <v>48</v>
      </c>
      <c r="S22" s="7">
        <f>Q$21*H77</f>
        <v>0.123456790123457</v>
      </c>
    </row>
    <row r="23" spans="1:19">
      <c r="A23" s="33" t="s">
        <v>7</v>
      </c>
      <c r="B23" s="33" t="s">
        <v>11</v>
      </c>
      <c r="C23" s="33" t="s">
        <v>46</v>
      </c>
      <c r="D23" s="33" t="s">
        <v>49</v>
      </c>
      <c r="E23" s="33" t="s">
        <v>50</v>
      </c>
      <c r="F23" s="34" t="s">
        <v>12</v>
      </c>
      <c r="G23" s="34" t="s">
        <v>13</v>
      </c>
      <c r="H23" s="34" t="s">
        <v>14</v>
      </c>
      <c r="I23" s="15" t="s">
        <v>15</v>
      </c>
      <c r="N23" s="8"/>
      <c r="O23" s="12"/>
      <c r="P23" s="3" t="s">
        <v>49</v>
      </c>
      <c r="Q23" s="42">
        <f>O$21*I25</f>
        <v>0.222222222222222</v>
      </c>
      <c r="R23" s="6" t="s">
        <v>51</v>
      </c>
      <c r="S23" s="7">
        <f>Q$23*H81</f>
        <v>0.0888888888915556</v>
      </c>
    </row>
    <row r="24" spans="1:19">
      <c r="A24" s="14">
        <v>1</v>
      </c>
      <c r="B24" s="14" t="str">
        <f>C23</f>
        <v>C31</v>
      </c>
      <c r="C24" s="22">
        <v>1</v>
      </c>
      <c r="D24" s="22">
        <v>1</v>
      </c>
      <c r="E24" s="22">
        <v>1</v>
      </c>
      <c r="F24" s="27">
        <f>PRODUCT(C24:E24)</f>
        <v>1</v>
      </c>
      <c r="G24" s="15">
        <f>A25</f>
        <v>2</v>
      </c>
      <c r="H24" s="24">
        <f>F24^(1/G24)</f>
        <v>1</v>
      </c>
      <c r="I24" s="24">
        <f>H24/SUM(H$24:H$26)</f>
        <v>0.333333333333333</v>
      </c>
      <c r="N24" s="8"/>
      <c r="O24" s="12"/>
      <c r="P24" s="9"/>
      <c r="Q24" s="44"/>
      <c r="R24" s="6" t="s">
        <v>52</v>
      </c>
      <c r="S24" s="7">
        <f>Q$23*H82</f>
        <v>0.133333333330667</v>
      </c>
    </row>
    <row r="25" spans="1:19">
      <c r="A25" s="14">
        <v>2</v>
      </c>
      <c r="B25" s="14" t="str">
        <f>D23</f>
        <v>C32</v>
      </c>
      <c r="C25" s="17">
        <f>1/D24</f>
        <v>1</v>
      </c>
      <c r="D25" s="22">
        <v>1</v>
      </c>
      <c r="E25" s="22">
        <v>1</v>
      </c>
      <c r="F25" s="26">
        <f t="shared" ref="F25:F26" si="11">PRODUCT(C25:E25)</f>
        <v>1</v>
      </c>
      <c r="G25" s="15">
        <f>G24</f>
        <v>2</v>
      </c>
      <c r="H25" s="24">
        <f>F25^(1/G25)</f>
        <v>1</v>
      </c>
      <c r="I25" s="24">
        <f>H25/SUM(H$24:H$26)</f>
        <v>0.333333333333333</v>
      </c>
      <c r="N25" s="8"/>
      <c r="O25" s="12"/>
      <c r="P25" s="3" t="s">
        <v>50</v>
      </c>
      <c r="Q25" s="42">
        <f>O$21*I26</f>
        <v>0.222222222222222</v>
      </c>
      <c r="R25" s="6" t="s">
        <v>53</v>
      </c>
      <c r="S25" s="7">
        <f>Q$25*H86</f>
        <v>0.111111111111111</v>
      </c>
    </row>
    <row r="26" spans="1:19">
      <c r="A26" s="14">
        <v>3</v>
      </c>
      <c r="B26" s="14" t="str">
        <f>E23</f>
        <v>C33</v>
      </c>
      <c r="C26" s="17">
        <f>1/E24</f>
        <v>1</v>
      </c>
      <c r="D26" s="21">
        <f>1/E25</f>
        <v>1</v>
      </c>
      <c r="E26" s="22">
        <v>1</v>
      </c>
      <c r="F26" s="27">
        <f t="shared" si="11"/>
        <v>1</v>
      </c>
      <c r="G26" s="15">
        <f>G25</f>
        <v>2</v>
      </c>
      <c r="H26" s="24">
        <f>F26^(1/G26)</f>
        <v>1</v>
      </c>
      <c r="I26" s="24">
        <f>H26/SUM(H$24:H$26)</f>
        <v>0.333333333333333</v>
      </c>
      <c r="N26" s="9"/>
      <c r="O26" s="12"/>
      <c r="P26" s="9"/>
      <c r="Q26" s="44"/>
      <c r="R26" s="6" t="s">
        <v>54</v>
      </c>
      <c r="S26" s="7">
        <f>Q$25*H87</f>
        <v>0.111111111111111</v>
      </c>
    </row>
    <row r="27" spans="1:9">
      <c r="A27" s="35"/>
      <c r="B27" s="35"/>
      <c r="C27" s="35"/>
      <c r="D27" s="35"/>
      <c r="E27" s="35"/>
      <c r="F27" s="36"/>
      <c r="G27" s="36"/>
      <c r="H27" s="37"/>
      <c r="I27" s="37"/>
    </row>
    <row r="28" spans="1:8">
      <c r="A28" s="13" t="s">
        <v>55</v>
      </c>
      <c r="B28" s="13"/>
      <c r="C28" s="13"/>
      <c r="D28" s="13"/>
      <c r="E28" s="13"/>
      <c r="F28" s="13"/>
      <c r="G28" s="13"/>
      <c r="H28" s="13"/>
    </row>
    <row r="29" spans="1:8">
      <c r="A29" s="33" t="s">
        <v>7</v>
      </c>
      <c r="B29" s="33" t="s">
        <v>16</v>
      </c>
      <c r="C29" s="14" t="s">
        <v>17</v>
      </c>
      <c r="D29" s="14" t="s">
        <v>18</v>
      </c>
      <c r="E29" s="34" t="s">
        <v>12</v>
      </c>
      <c r="F29" s="34" t="s">
        <v>13</v>
      </c>
      <c r="G29" s="34" t="s">
        <v>14</v>
      </c>
      <c r="H29" s="15" t="s">
        <v>15</v>
      </c>
    </row>
    <row r="30" spans="1:8">
      <c r="A30" s="14">
        <v>1</v>
      </c>
      <c r="B30" s="14" t="str">
        <f>C29</f>
        <v>D111</v>
      </c>
      <c r="C30" s="22">
        <v>1</v>
      </c>
      <c r="D30" s="17">
        <v>1</v>
      </c>
      <c r="E30" s="27">
        <f>PRODUCT(C30:D30)</f>
        <v>1</v>
      </c>
      <c r="F30" s="15">
        <f>A31</f>
        <v>2</v>
      </c>
      <c r="G30" s="24">
        <f>E30^(1/F30)</f>
        <v>1</v>
      </c>
      <c r="H30" s="24">
        <f>G30/SUM(G$30:G$31)</f>
        <v>0.5</v>
      </c>
    </row>
    <row r="31" spans="1:8">
      <c r="A31" s="14">
        <v>2</v>
      </c>
      <c r="B31" s="14" t="str">
        <f>D29</f>
        <v>D112</v>
      </c>
      <c r="C31" s="21">
        <f>1/D30</f>
        <v>1</v>
      </c>
      <c r="D31" s="22">
        <v>1</v>
      </c>
      <c r="E31" s="38">
        <f>PRODUCT(C31:D31)</f>
        <v>1</v>
      </c>
      <c r="F31" s="15">
        <f>F30</f>
        <v>2</v>
      </c>
      <c r="G31" s="24">
        <f>E31^(1/F31)</f>
        <v>1</v>
      </c>
      <c r="H31" s="24">
        <f>G31/SUM(G$30:G$31)</f>
        <v>0.5</v>
      </c>
    </row>
    <row r="32" spans="1:9">
      <c r="A32" s="35"/>
      <c r="B32" s="35"/>
      <c r="C32" s="35"/>
      <c r="D32" s="35"/>
      <c r="E32" s="35"/>
      <c r="F32" s="36"/>
      <c r="G32" s="36"/>
      <c r="H32" s="37"/>
      <c r="I32" s="37"/>
    </row>
    <row r="33" spans="1:9">
      <c r="A33" s="13" t="s">
        <v>56</v>
      </c>
      <c r="B33" s="13"/>
      <c r="C33" s="13"/>
      <c r="D33" s="13"/>
      <c r="E33" s="13"/>
      <c r="F33" s="13"/>
      <c r="G33" s="13"/>
      <c r="H33" s="13"/>
      <c r="I33" s="37"/>
    </row>
    <row r="34" spans="1:9">
      <c r="A34" s="33" t="s">
        <v>7</v>
      </c>
      <c r="B34" s="33" t="s">
        <v>19</v>
      </c>
      <c r="C34" s="14" t="s">
        <v>20</v>
      </c>
      <c r="D34" s="14" t="s">
        <v>21</v>
      </c>
      <c r="E34" s="34" t="s">
        <v>12</v>
      </c>
      <c r="F34" s="34" t="s">
        <v>13</v>
      </c>
      <c r="G34" s="34" t="s">
        <v>14</v>
      </c>
      <c r="H34" s="15" t="s">
        <v>15</v>
      </c>
      <c r="I34" s="37"/>
    </row>
    <row r="35" spans="1:9">
      <c r="A35" s="14">
        <v>1</v>
      </c>
      <c r="B35" s="14" t="str">
        <f>C34</f>
        <v>D121</v>
      </c>
      <c r="C35" s="22">
        <v>1</v>
      </c>
      <c r="D35" s="17">
        <v>1</v>
      </c>
      <c r="E35" s="26">
        <f>PRODUCT(C35:D35)</f>
        <v>1</v>
      </c>
      <c r="F35" s="15">
        <f>A36</f>
        <v>2</v>
      </c>
      <c r="G35" s="24">
        <f>E35^(1/F35)</f>
        <v>1</v>
      </c>
      <c r="H35" s="39">
        <f>G35/SUM(G35:G36)</f>
        <v>0.5</v>
      </c>
      <c r="I35" s="37"/>
    </row>
    <row r="36" spans="1:9">
      <c r="A36" s="14">
        <v>2</v>
      </c>
      <c r="B36" s="14" t="str">
        <f>D34</f>
        <v>D122</v>
      </c>
      <c r="C36" s="21">
        <f>1/D35</f>
        <v>1</v>
      </c>
      <c r="D36" s="22">
        <v>1</v>
      </c>
      <c r="E36" s="38">
        <f>PRODUCT(C36:D36)</f>
        <v>1</v>
      </c>
      <c r="F36" s="15">
        <f>F35</f>
        <v>2</v>
      </c>
      <c r="G36" s="24">
        <f>E36^(1/F36)</f>
        <v>1</v>
      </c>
      <c r="H36" s="39">
        <f>G36/SUM(G35:G36)</f>
        <v>0.5</v>
      </c>
      <c r="I36" s="37"/>
    </row>
    <row r="37" spans="1:9">
      <c r="A37" s="35"/>
      <c r="B37" s="35"/>
      <c r="C37" s="35"/>
      <c r="D37" s="35"/>
      <c r="E37" s="35"/>
      <c r="F37" s="36"/>
      <c r="G37" s="36"/>
      <c r="H37" s="37"/>
      <c r="I37" s="37"/>
    </row>
    <row r="38" spans="1:9">
      <c r="A38" s="13" t="s">
        <v>57</v>
      </c>
      <c r="B38" s="13"/>
      <c r="C38" s="13"/>
      <c r="D38" s="13"/>
      <c r="E38" s="13"/>
      <c r="F38" s="13"/>
      <c r="G38" s="13"/>
      <c r="H38" s="13"/>
      <c r="I38" s="37"/>
    </row>
    <row r="39" spans="1:9">
      <c r="A39" s="33" t="s">
        <v>7</v>
      </c>
      <c r="B39" s="33" t="s">
        <v>22</v>
      </c>
      <c r="C39" s="14" t="s">
        <v>23</v>
      </c>
      <c r="D39" s="14" t="s">
        <v>25</v>
      </c>
      <c r="E39" s="34" t="s">
        <v>12</v>
      </c>
      <c r="F39" s="34" t="s">
        <v>13</v>
      </c>
      <c r="G39" s="34" t="s">
        <v>14</v>
      </c>
      <c r="H39" s="15" t="s">
        <v>15</v>
      </c>
      <c r="I39" s="37"/>
    </row>
    <row r="40" spans="1:9">
      <c r="A40" s="14">
        <v>1</v>
      </c>
      <c r="B40" s="14" t="str">
        <f>C39</f>
        <v>D131</v>
      </c>
      <c r="C40" s="22">
        <v>1</v>
      </c>
      <c r="D40" s="17">
        <v>1</v>
      </c>
      <c r="E40" s="40">
        <f>PRODUCT(C40:D40)</f>
        <v>1</v>
      </c>
      <c r="F40" s="15">
        <f>A41</f>
        <v>2</v>
      </c>
      <c r="G40" s="24">
        <f>E40^(1/F40)</f>
        <v>1</v>
      </c>
      <c r="H40" s="24">
        <f>G40/SUM(G40:G41)</f>
        <v>0.5</v>
      </c>
      <c r="I40" s="37"/>
    </row>
    <row r="41" spans="1:9">
      <c r="A41" s="14">
        <v>2</v>
      </c>
      <c r="B41" s="14" t="str">
        <f>D39</f>
        <v>D132</v>
      </c>
      <c r="C41" s="21">
        <f>1/D40</f>
        <v>1</v>
      </c>
      <c r="D41" s="22">
        <v>1</v>
      </c>
      <c r="E41" s="38">
        <f>PRODUCT(C41:D41)</f>
        <v>1</v>
      </c>
      <c r="F41" s="15">
        <f>F40</f>
        <v>2</v>
      </c>
      <c r="G41" s="24">
        <f>E41^(1/F41)</f>
        <v>1</v>
      </c>
      <c r="H41" s="24">
        <f>G41/SUM(G40:G41)</f>
        <v>0.5</v>
      </c>
      <c r="I41" s="37"/>
    </row>
    <row r="42" spans="1:9">
      <c r="A42" s="35"/>
      <c r="B42" s="35"/>
      <c r="C42" s="35"/>
      <c r="D42" s="35"/>
      <c r="E42" s="35"/>
      <c r="F42" s="36"/>
      <c r="G42" s="36"/>
      <c r="H42" s="37"/>
      <c r="I42" s="37"/>
    </row>
    <row r="43" spans="1:9">
      <c r="A43" s="13" t="s">
        <v>58</v>
      </c>
      <c r="B43" s="13"/>
      <c r="C43" s="13"/>
      <c r="D43" s="13"/>
      <c r="E43" s="13"/>
      <c r="F43" s="13"/>
      <c r="G43" s="13"/>
      <c r="H43" s="13"/>
      <c r="I43" s="37"/>
    </row>
    <row r="44" spans="1:9">
      <c r="A44" s="33" t="s">
        <v>7</v>
      </c>
      <c r="B44" s="33" t="s">
        <v>26</v>
      </c>
      <c r="C44" s="14" t="s">
        <v>28</v>
      </c>
      <c r="D44" s="14" t="s">
        <v>29</v>
      </c>
      <c r="E44" s="34" t="s">
        <v>12</v>
      </c>
      <c r="F44" s="34" t="s">
        <v>13</v>
      </c>
      <c r="G44" s="34" t="s">
        <v>14</v>
      </c>
      <c r="H44" s="15" t="s">
        <v>15</v>
      </c>
      <c r="I44" s="37"/>
    </row>
    <row r="45" spans="1:9">
      <c r="A45" s="14">
        <v>1</v>
      </c>
      <c r="B45" s="14" t="str">
        <f>C44</f>
        <v>D141</v>
      </c>
      <c r="C45" s="22">
        <v>1</v>
      </c>
      <c r="D45" s="21">
        <v>5</v>
      </c>
      <c r="E45" s="38">
        <f>PRODUCT(C45:D45)</f>
        <v>5</v>
      </c>
      <c r="F45" s="15">
        <f>A46</f>
        <v>2</v>
      </c>
      <c r="G45" s="25">
        <f>E45^(1/F45)</f>
        <v>2.23606797749979</v>
      </c>
      <c r="H45" s="41">
        <f>G45/SUM(G45:G46)</f>
        <v>0.833333333333333</v>
      </c>
      <c r="I45" s="37"/>
    </row>
    <row r="46" spans="1:9">
      <c r="A46" s="14">
        <v>2</v>
      </c>
      <c r="B46" s="14" t="str">
        <f>D44</f>
        <v>D142</v>
      </c>
      <c r="C46" s="21">
        <f>1/D45</f>
        <v>0.2</v>
      </c>
      <c r="D46" s="22">
        <v>1</v>
      </c>
      <c r="E46" s="38">
        <f>PRODUCT(C46:D46)</f>
        <v>0.2</v>
      </c>
      <c r="F46" s="15">
        <f>F45</f>
        <v>2</v>
      </c>
      <c r="G46" s="25">
        <f>E46^(1/F46)</f>
        <v>0.447213595499958</v>
      </c>
      <c r="H46" s="41">
        <f>G46/SUM(G45:G46)</f>
        <v>0.166666666666667</v>
      </c>
      <c r="I46" s="37"/>
    </row>
    <row r="47" spans="1:9">
      <c r="A47" s="35"/>
      <c r="B47" s="35"/>
      <c r="C47" s="35"/>
      <c r="D47" s="35"/>
      <c r="E47" s="35"/>
      <c r="F47" s="36"/>
      <c r="G47" s="36"/>
      <c r="H47" s="37"/>
      <c r="I47" s="37"/>
    </row>
    <row r="48" spans="1:9">
      <c r="A48" s="13" t="s">
        <v>59</v>
      </c>
      <c r="B48" s="13"/>
      <c r="C48" s="13"/>
      <c r="D48" s="13"/>
      <c r="E48" s="13"/>
      <c r="F48" s="13"/>
      <c r="G48" s="13"/>
      <c r="H48" s="13"/>
      <c r="I48" s="13"/>
    </row>
    <row r="49" spans="1:9">
      <c r="A49" s="33" t="s">
        <v>7</v>
      </c>
      <c r="B49" s="33" t="s">
        <v>27</v>
      </c>
      <c r="C49" s="33" t="s">
        <v>30</v>
      </c>
      <c r="D49" s="33" t="s">
        <v>31</v>
      </c>
      <c r="E49" s="33" t="s">
        <v>32</v>
      </c>
      <c r="F49" s="34" t="s">
        <v>12</v>
      </c>
      <c r="G49" s="34" t="s">
        <v>13</v>
      </c>
      <c r="H49" s="34" t="s">
        <v>14</v>
      </c>
      <c r="I49" s="15" t="s">
        <v>15</v>
      </c>
    </row>
    <row r="50" spans="1:9">
      <c r="A50" s="14">
        <v>1</v>
      </c>
      <c r="B50" s="14" t="str">
        <f>C49</f>
        <v>D151</v>
      </c>
      <c r="C50" s="22">
        <v>1</v>
      </c>
      <c r="D50" s="22">
        <v>2</v>
      </c>
      <c r="E50" s="22">
        <v>1</v>
      </c>
      <c r="F50" s="27">
        <f>PRODUCT(C50:E50)</f>
        <v>2</v>
      </c>
      <c r="G50" s="15">
        <f>A51</f>
        <v>2</v>
      </c>
      <c r="H50" s="24">
        <f>F50^(1/G50)</f>
        <v>1.4142135623731</v>
      </c>
      <c r="I50" s="24">
        <f>H50/SUM(H50:H52)</f>
        <v>0.453081839321973</v>
      </c>
    </row>
    <row r="51" spans="1:9">
      <c r="A51" s="14">
        <v>2</v>
      </c>
      <c r="B51" s="14" t="str">
        <f>D49</f>
        <v>D152</v>
      </c>
      <c r="C51" s="17">
        <f>1/D50</f>
        <v>0.5</v>
      </c>
      <c r="D51" s="22">
        <v>1</v>
      </c>
      <c r="E51" s="17">
        <v>1</v>
      </c>
      <c r="F51" s="26">
        <f t="shared" ref="F51:F52" si="12">PRODUCT(C51:E51)</f>
        <v>0.5</v>
      </c>
      <c r="G51" s="15">
        <f>G50</f>
        <v>2</v>
      </c>
      <c r="H51" s="24">
        <f>F51^(1/G51)</f>
        <v>0.707106781186548</v>
      </c>
      <c r="I51" s="24">
        <f>H51/SUM(H50:H52)</f>
        <v>0.226540919660986</v>
      </c>
    </row>
    <row r="52" spans="1:9">
      <c r="A52" s="14">
        <v>3</v>
      </c>
      <c r="B52" s="14" t="str">
        <f>E49</f>
        <v>D153</v>
      </c>
      <c r="C52" s="21">
        <f>1/E50</f>
        <v>1</v>
      </c>
      <c r="D52" s="21">
        <f>1/E51</f>
        <v>1</v>
      </c>
      <c r="E52" s="22">
        <v>1</v>
      </c>
      <c r="F52" s="27">
        <f t="shared" si="12"/>
        <v>1</v>
      </c>
      <c r="G52" s="15">
        <f>G51</f>
        <v>2</v>
      </c>
      <c r="H52" s="24">
        <f>F52^(1/G52)</f>
        <v>1</v>
      </c>
      <c r="I52" s="24">
        <f>H52/SUM(H50:H52)</f>
        <v>0.320377241017041</v>
      </c>
    </row>
    <row r="53" spans="1:9">
      <c r="A53" s="35"/>
      <c r="B53" s="35"/>
      <c r="C53" s="35"/>
      <c r="D53" s="35"/>
      <c r="E53" s="35"/>
      <c r="F53" s="36"/>
      <c r="G53" s="36"/>
      <c r="H53" s="37"/>
      <c r="I53" s="37"/>
    </row>
    <row r="54" spans="1:9">
      <c r="A54" s="13" t="s">
        <v>60</v>
      </c>
      <c r="B54" s="13"/>
      <c r="C54" s="13"/>
      <c r="D54" s="13"/>
      <c r="E54" s="13"/>
      <c r="F54" s="13"/>
      <c r="G54" s="13"/>
      <c r="H54" s="13"/>
      <c r="I54" s="37"/>
    </row>
    <row r="55" spans="1:9">
      <c r="A55" s="33" t="s">
        <v>7</v>
      </c>
      <c r="B55" s="33" t="s">
        <v>33</v>
      </c>
      <c r="C55" s="14" t="s">
        <v>34</v>
      </c>
      <c r="D55" s="14" t="s">
        <v>35</v>
      </c>
      <c r="E55" s="34" t="s">
        <v>12</v>
      </c>
      <c r="F55" s="34" t="s">
        <v>13</v>
      </c>
      <c r="G55" s="34" t="s">
        <v>14</v>
      </c>
      <c r="H55" s="15" t="s">
        <v>15</v>
      </c>
      <c r="I55" s="37"/>
    </row>
    <row r="56" spans="1:9">
      <c r="A56" s="14">
        <v>1</v>
      </c>
      <c r="B56" s="14" t="str">
        <f>C55</f>
        <v>D211</v>
      </c>
      <c r="C56" s="22">
        <v>1</v>
      </c>
      <c r="D56" s="21">
        <v>9</v>
      </c>
      <c r="E56" s="38">
        <f>PRODUCT(C56:D56)</f>
        <v>9</v>
      </c>
      <c r="F56" s="15">
        <f>A57</f>
        <v>2</v>
      </c>
      <c r="G56" s="24">
        <f>E56^(1/F56)</f>
        <v>3</v>
      </c>
      <c r="H56" s="24">
        <f>G56/SUM(G56:G57)</f>
        <v>0.9</v>
      </c>
      <c r="I56" s="37"/>
    </row>
    <row r="57" spans="1:9">
      <c r="A57" s="14">
        <v>2</v>
      </c>
      <c r="B57" s="14" t="str">
        <f>D55</f>
        <v>D212</v>
      </c>
      <c r="C57" s="17">
        <f>1/D56</f>
        <v>0.111111111111111</v>
      </c>
      <c r="D57" s="22">
        <v>1</v>
      </c>
      <c r="E57" s="40">
        <f>PRODUCT(C57:D57)</f>
        <v>0.111111111111111</v>
      </c>
      <c r="F57" s="15">
        <f>F56</f>
        <v>2</v>
      </c>
      <c r="G57" s="24">
        <f>E57^(1/F57)</f>
        <v>0.333333333333333</v>
      </c>
      <c r="H57" s="24">
        <f>G57/SUM(G56:G57)</f>
        <v>0.1</v>
      </c>
      <c r="I57" s="37"/>
    </row>
    <row r="58" spans="1:9">
      <c r="A58" s="35"/>
      <c r="B58" s="35"/>
      <c r="C58" s="35"/>
      <c r="D58" s="35"/>
      <c r="E58" s="35"/>
      <c r="F58" s="36"/>
      <c r="G58" s="36"/>
      <c r="H58" s="37"/>
      <c r="I58" s="37"/>
    </row>
    <row r="59" spans="1:9">
      <c r="A59" s="13" t="s">
        <v>61</v>
      </c>
      <c r="B59" s="13"/>
      <c r="C59" s="13"/>
      <c r="D59" s="13"/>
      <c r="E59" s="13"/>
      <c r="F59" s="13"/>
      <c r="G59" s="13"/>
      <c r="H59" s="13"/>
      <c r="I59" s="37"/>
    </row>
    <row r="60" spans="1:9">
      <c r="A60" s="33" t="s">
        <v>7</v>
      </c>
      <c r="B60" s="33" t="s">
        <v>37</v>
      </c>
      <c r="C60" s="14" t="s">
        <v>38</v>
      </c>
      <c r="D60" s="14" t="s">
        <v>41</v>
      </c>
      <c r="E60" s="34" t="s">
        <v>12</v>
      </c>
      <c r="F60" s="34" t="s">
        <v>13</v>
      </c>
      <c r="G60" s="34" t="s">
        <v>14</v>
      </c>
      <c r="H60" s="15" t="s">
        <v>15</v>
      </c>
      <c r="I60" s="37"/>
    </row>
    <row r="61" spans="1:9">
      <c r="A61" s="14">
        <v>1</v>
      </c>
      <c r="B61" s="14" t="str">
        <f>C60</f>
        <v>D221</v>
      </c>
      <c r="C61" s="22">
        <v>1</v>
      </c>
      <c r="D61" s="21">
        <v>9</v>
      </c>
      <c r="E61" s="38">
        <f>PRODUCT(C61:D61)</f>
        <v>9</v>
      </c>
      <c r="F61" s="15">
        <f>A62</f>
        <v>2</v>
      </c>
      <c r="G61" s="25">
        <f>E61^(1/F61)</f>
        <v>3</v>
      </c>
      <c r="H61" s="41">
        <f>G61/SUM(G61:G62)</f>
        <v>0.9</v>
      </c>
      <c r="I61" s="37"/>
    </row>
    <row r="62" spans="1:9">
      <c r="A62" s="14">
        <v>2</v>
      </c>
      <c r="B62" s="14" t="str">
        <f>D60</f>
        <v>D222</v>
      </c>
      <c r="C62" s="21">
        <f>1/D61</f>
        <v>0.111111111111111</v>
      </c>
      <c r="D62" s="22">
        <v>1</v>
      </c>
      <c r="E62" s="38">
        <f>PRODUCT(C62:D62)</f>
        <v>0.111111111111111</v>
      </c>
      <c r="F62" s="15">
        <f>F61</f>
        <v>2</v>
      </c>
      <c r="G62" s="25">
        <f>E62^(1/F62)</f>
        <v>0.333333333333333</v>
      </c>
      <c r="H62" s="41">
        <f>G62/SUM(G61:G62)</f>
        <v>0.1</v>
      </c>
      <c r="I62" s="37"/>
    </row>
    <row r="63" spans="1:9">
      <c r="A63" s="35"/>
      <c r="B63" s="35"/>
      <c r="C63" s="35"/>
      <c r="D63" s="35"/>
      <c r="E63" s="35"/>
      <c r="F63" s="36"/>
      <c r="G63" s="36"/>
      <c r="H63" s="37"/>
      <c r="I63" s="37"/>
    </row>
    <row r="64" spans="1:9">
      <c r="A64" s="13" t="s">
        <v>62</v>
      </c>
      <c r="B64" s="13"/>
      <c r="C64" s="13"/>
      <c r="D64" s="13"/>
      <c r="E64" s="13"/>
      <c r="F64" s="13"/>
      <c r="G64" s="13"/>
      <c r="H64" s="13"/>
      <c r="I64" s="37"/>
    </row>
    <row r="65" spans="1:9">
      <c r="A65" s="33" t="s">
        <v>7</v>
      </c>
      <c r="B65" s="33" t="s">
        <v>39</v>
      </c>
      <c r="C65" s="14" t="s">
        <v>42</v>
      </c>
      <c r="D65" s="14" t="s">
        <v>43</v>
      </c>
      <c r="E65" s="34" t="s">
        <v>12</v>
      </c>
      <c r="F65" s="34" t="s">
        <v>13</v>
      </c>
      <c r="G65" s="34" t="s">
        <v>14</v>
      </c>
      <c r="H65" s="15" t="s">
        <v>15</v>
      </c>
      <c r="I65" s="37"/>
    </row>
    <row r="66" spans="1:9">
      <c r="A66" s="14">
        <v>1</v>
      </c>
      <c r="B66" s="14" t="str">
        <f>C65</f>
        <v>D231</v>
      </c>
      <c r="C66" s="22">
        <v>1</v>
      </c>
      <c r="D66" s="21">
        <v>1.25</v>
      </c>
      <c r="E66" s="38">
        <f>PRODUCT(C66:D66)</f>
        <v>1.25</v>
      </c>
      <c r="F66" s="15">
        <f>A67</f>
        <v>2</v>
      </c>
      <c r="G66" s="24">
        <f>E66^(1/F66)</f>
        <v>1.11803398874989</v>
      </c>
      <c r="H66" s="24">
        <f>G66/SUM(G66:G67)</f>
        <v>0.555555555555556</v>
      </c>
      <c r="I66" s="37"/>
    </row>
    <row r="67" spans="1:9">
      <c r="A67" s="14">
        <v>2</v>
      </c>
      <c r="B67" s="14" t="str">
        <f>D65</f>
        <v>D232</v>
      </c>
      <c r="C67" s="17">
        <f>1/D66</f>
        <v>0.8</v>
      </c>
      <c r="D67" s="22">
        <v>1</v>
      </c>
      <c r="E67" s="40">
        <f>PRODUCT(C67:D67)</f>
        <v>0.8</v>
      </c>
      <c r="F67" s="15">
        <f>F66</f>
        <v>2</v>
      </c>
      <c r="G67" s="24">
        <f>E67^(1/F67)</f>
        <v>0.894427190999916</v>
      </c>
      <c r="H67" s="24">
        <f>G67/SUM(G66:G67)</f>
        <v>0.444444444444444</v>
      </c>
      <c r="I67" s="37"/>
    </row>
    <row r="68" spans="1:9">
      <c r="A68" s="35"/>
      <c r="B68" s="35"/>
      <c r="C68" s="35"/>
      <c r="D68" s="35"/>
      <c r="E68" s="35"/>
      <c r="F68" s="36"/>
      <c r="G68" s="36"/>
      <c r="H68" s="37"/>
      <c r="I68" s="37"/>
    </row>
    <row r="69" spans="1:9">
      <c r="A69" s="13" t="s">
        <v>63</v>
      </c>
      <c r="B69" s="13"/>
      <c r="C69" s="13"/>
      <c r="D69" s="13"/>
      <c r="E69" s="13"/>
      <c r="F69" s="13"/>
      <c r="G69" s="13"/>
      <c r="H69" s="13"/>
      <c r="I69" s="37"/>
    </row>
    <row r="70" spans="1:9">
      <c r="A70" s="33" t="s">
        <v>7</v>
      </c>
      <c r="B70" s="33" t="s">
        <v>40</v>
      </c>
      <c r="C70" s="14" t="s">
        <v>44</v>
      </c>
      <c r="D70" s="14" t="s">
        <v>45</v>
      </c>
      <c r="E70" s="34" t="s">
        <v>12</v>
      </c>
      <c r="F70" s="34" t="s">
        <v>13</v>
      </c>
      <c r="G70" s="34" t="s">
        <v>14</v>
      </c>
      <c r="H70" s="15" t="s">
        <v>15</v>
      </c>
      <c r="I70" s="37"/>
    </row>
    <row r="71" spans="1:9">
      <c r="A71" s="14">
        <v>1</v>
      </c>
      <c r="B71" s="14" t="str">
        <f>C70</f>
        <v>D241</v>
      </c>
      <c r="C71" s="22">
        <v>1</v>
      </c>
      <c r="D71" s="21">
        <v>1</v>
      </c>
      <c r="E71" s="38">
        <f>PRODUCT(C71:D71)</f>
        <v>1</v>
      </c>
      <c r="F71" s="15">
        <f>A72</f>
        <v>2</v>
      </c>
      <c r="G71" s="25">
        <f>E71^(1/F71)</f>
        <v>1</v>
      </c>
      <c r="H71" s="41">
        <f>G71/SUM(G71:G72)</f>
        <v>0.5</v>
      </c>
      <c r="I71" s="37"/>
    </row>
    <row r="72" spans="1:9">
      <c r="A72" s="14">
        <v>2</v>
      </c>
      <c r="B72" s="14" t="str">
        <f>D70</f>
        <v>D242</v>
      </c>
      <c r="C72" s="21">
        <f>1/D71</f>
        <v>1</v>
      </c>
      <c r="D72" s="22">
        <v>1</v>
      </c>
      <c r="E72" s="38">
        <f>PRODUCT(C72:D72)</f>
        <v>1</v>
      </c>
      <c r="F72" s="15">
        <f>F71</f>
        <v>2</v>
      </c>
      <c r="G72" s="25">
        <f>E72^(1/F72)</f>
        <v>1</v>
      </c>
      <c r="H72" s="41">
        <f>G72/SUM(G71:G72)</f>
        <v>0.5</v>
      </c>
      <c r="I72" s="37"/>
    </row>
    <row r="73" spans="1:9">
      <c r="A73" s="35"/>
      <c r="B73" s="35"/>
      <c r="C73" s="35"/>
      <c r="D73" s="35"/>
      <c r="E73" s="35"/>
      <c r="F73" s="36"/>
      <c r="G73" s="36"/>
      <c r="H73" s="37"/>
      <c r="I73" s="37"/>
    </row>
    <row r="74" spans="1:9">
      <c r="A74" s="13" t="s">
        <v>64</v>
      </c>
      <c r="B74" s="13"/>
      <c r="C74" s="13"/>
      <c r="D74" s="13"/>
      <c r="E74" s="13"/>
      <c r="F74" s="13"/>
      <c r="G74" s="13"/>
      <c r="H74" s="13"/>
      <c r="I74" s="37"/>
    </row>
    <row r="75" spans="1:9">
      <c r="A75" s="33" t="s">
        <v>7</v>
      </c>
      <c r="B75" s="33" t="s">
        <v>46</v>
      </c>
      <c r="C75" s="14" t="s">
        <v>65</v>
      </c>
      <c r="D75" s="14" t="s">
        <v>48</v>
      </c>
      <c r="E75" s="34" t="s">
        <v>12</v>
      </c>
      <c r="F75" s="34" t="s">
        <v>13</v>
      </c>
      <c r="G75" s="34" t="s">
        <v>14</v>
      </c>
      <c r="H75" s="15" t="s">
        <v>15</v>
      </c>
      <c r="I75" s="37"/>
    </row>
    <row r="76" spans="1:9">
      <c r="A76" s="14">
        <v>1</v>
      </c>
      <c r="B76" s="14" t="str">
        <f>C75</f>
        <v>D311</v>
      </c>
      <c r="C76" s="22">
        <v>1</v>
      </c>
      <c r="D76" s="17">
        <v>0.8</v>
      </c>
      <c r="E76" s="26">
        <f>PRODUCT(C76:D76)</f>
        <v>0.8</v>
      </c>
      <c r="F76" s="15">
        <f>A77</f>
        <v>2</v>
      </c>
      <c r="G76" s="24">
        <f>E76^(1/F76)</f>
        <v>0.894427190999916</v>
      </c>
      <c r="H76" s="39">
        <f>G76/SUM(G76:G77)</f>
        <v>0.444444444444444</v>
      </c>
      <c r="I76" s="37"/>
    </row>
    <row r="77" spans="1:9">
      <c r="A77" s="14">
        <v>2</v>
      </c>
      <c r="B77" s="14" t="str">
        <f>D75</f>
        <v>D312</v>
      </c>
      <c r="C77" s="21">
        <f>1/D76</f>
        <v>1.25</v>
      </c>
      <c r="D77" s="22">
        <v>1</v>
      </c>
      <c r="E77" s="38">
        <f>PRODUCT(C77:D77)</f>
        <v>1.25</v>
      </c>
      <c r="F77" s="15">
        <f>F76</f>
        <v>2</v>
      </c>
      <c r="G77" s="24">
        <f>E77^(1/F77)</f>
        <v>1.11803398874989</v>
      </c>
      <c r="H77" s="39">
        <f>G77/SUM(G76:G77)</f>
        <v>0.555555555555556</v>
      </c>
      <c r="I77" s="37"/>
    </row>
    <row r="78" spans="1:9">
      <c r="A78" s="35"/>
      <c r="B78" s="35"/>
      <c r="C78" s="35"/>
      <c r="D78" s="35"/>
      <c r="E78" s="35"/>
      <c r="F78" s="36"/>
      <c r="G78" s="36"/>
      <c r="H78" s="37"/>
      <c r="I78" s="37"/>
    </row>
    <row r="79" spans="1:9">
      <c r="A79" s="13" t="s">
        <v>66</v>
      </c>
      <c r="B79" s="13"/>
      <c r="C79" s="13"/>
      <c r="D79" s="13"/>
      <c r="E79" s="13"/>
      <c r="F79" s="13"/>
      <c r="G79" s="13"/>
      <c r="H79" s="13"/>
      <c r="I79" s="37"/>
    </row>
    <row r="80" spans="1:9">
      <c r="A80" s="33" t="s">
        <v>7</v>
      </c>
      <c r="B80" s="33" t="s">
        <v>49</v>
      </c>
      <c r="C80" s="14" t="s">
        <v>51</v>
      </c>
      <c r="D80" s="14" t="s">
        <v>52</v>
      </c>
      <c r="E80" s="34" t="s">
        <v>12</v>
      </c>
      <c r="F80" s="34" t="s">
        <v>13</v>
      </c>
      <c r="G80" s="34" t="s">
        <v>14</v>
      </c>
      <c r="H80" s="15" t="s">
        <v>15</v>
      </c>
      <c r="I80" s="37"/>
    </row>
    <row r="81" spans="1:9">
      <c r="A81" s="14">
        <v>1</v>
      </c>
      <c r="B81" s="14" t="str">
        <f>C80</f>
        <v>D321</v>
      </c>
      <c r="C81" s="22">
        <v>1</v>
      </c>
      <c r="D81" s="17">
        <v>0.6666666667</v>
      </c>
      <c r="E81" s="26">
        <f>PRODUCT(C81:D81)</f>
        <v>0.6666666667</v>
      </c>
      <c r="F81" s="15">
        <f>A82</f>
        <v>2</v>
      </c>
      <c r="G81" s="24">
        <f>E81^(1/F81)</f>
        <v>0.816496580948138</v>
      </c>
      <c r="H81" s="39">
        <f>G81/SUM(G81:G82)</f>
        <v>0.400000000012</v>
      </c>
      <c r="I81" s="37"/>
    </row>
    <row r="82" spans="1:9">
      <c r="A82" s="14">
        <v>2</v>
      </c>
      <c r="B82" s="14" t="str">
        <f>D80</f>
        <v>D322</v>
      </c>
      <c r="C82" s="21">
        <f>1/D81</f>
        <v>1.499999999925</v>
      </c>
      <c r="D82" s="22">
        <v>1</v>
      </c>
      <c r="E82" s="38">
        <f>PRODUCT(C82:D82)</f>
        <v>1.499999999925</v>
      </c>
      <c r="F82" s="15">
        <f>F81</f>
        <v>2</v>
      </c>
      <c r="G82" s="24">
        <f>E82^(1/F82)</f>
        <v>1.22474487136097</v>
      </c>
      <c r="H82" s="39">
        <f>G82/SUM(G81:G82)</f>
        <v>0.599999999988</v>
      </c>
      <c r="I82" s="37"/>
    </row>
    <row r="83" spans="1:9">
      <c r="A83" s="35"/>
      <c r="B83" s="35"/>
      <c r="C83" s="35"/>
      <c r="D83" s="35"/>
      <c r="E83" s="35"/>
      <c r="F83" s="36"/>
      <c r="G83" s="36"/>
      <c r="H83" s="37"/>
      <c r="I83" s="37"/>
    </row>
    <row r="84" spans="1:9">
      <c r="A84" s="13" t="s">
        <v>67</v>
      </c>
      <c r="B84" s="13"/>
      <c r="C84" s="13"/>
      <c r="D84" s="13"/>
      <c r="E84" s="13"/>
      <c r="F84" s="13"/>
      <c r="G84" s="13"/>
      <c r="H84" s="13"/>
      <c r="I84" s="37"/>
    </row>
    <row r="85" spans="1:9">
      <c r="A85" s="33" t="s">
        <v>7</v>
      </c>
      <c r="B85" s="33" t="s">
        <v>50</v>
      </c>
      <c r="C85" s="14" t="s">
        <v>53</v>
      </c>
      <c r="D85" s="14" t="s">
        <v>54</v>
      </c>
      <c r="E85" s="34" t="s">
        <v>12</v>
      </c>
      <c r="F85" s="34" t="s">
        <v>13</v>
      </c>
      <c r="G85" s="34" t="s">
        <v>14</v>
      </c>
      <c r="H85" s="15" t="s">
        <v>15</v>
      </c>
      <c r="I85" s="37"/>
    </row>
    <row r="86" spans="1:9">
      <c r="A86" s="14">
        <v>1</v>
      </c>
      <c r="B86" s="14" t="str">
        <f>C85</f>
        <v>D331</v>
      </c>
      <c r="C86" s="22">
        <v>1</v>
      </c>
      <c r="D86" s="21">
        <v>1</v>
      </c>
      <c r="E86" s="38">
        <f>PRODUCT(C86:D86)</f>
        <v>1</v>
      </c>
      <c r="F86" s="15">
        <f>A87</f>
        <v>2</v>
      </c>
      <c r="G86" s="24">
        <f>E86^(1/F86)</f>
        <v>1</v>
      </c>
      <c r="H86" s="24">
        <f>G86/SUM(G86:G87)</f>
        <v>0.5</v>
      </c>
      <c r="I86" s="37"/>
    </row>
    <row r="87" spans="1:9">
      <c r="A87" s="14">
        <v>2</v>
      </c>
      <c r="B87" s="14" t="str">
        <f>D85</f>
        <v>D332</v>
      </c>
      <c r="C87" s="17">
        <f>1/D86</f>
        <v>1</v>
      </c>
      <c r="D87" s="22">
        <v>1</v>
      </c>
      <c r="E87" s="40">
        <f>PRODUCT(C87:D87)</f>
        <v>1</v>
      </c>
      <c r="F87" s="15">
        <f>F86</f>
        <v>2</v>
      </c>
      <c r="G87" s="24">
        <f>E87^(1/F87)</f>
        <v>1</v>
      </c>
      <c r="H87" s="24">
        <f>G87/SUM(G86:G87)</f>
        <v>0.5</v>
      </c>
      <c r="I87" s="37"/>
    </row>
    <row r="88" spans="1:9">
      <c r="A88" s="35"/>
      <c r="B88" s="35"/>
      <c r="C88" s="35"/>
      <c r="D88" s="35"/>
      <c r="E88" s="35"/>
      <c r="F88" s="36"/>
      <c r="G88" s="36"/>
      <c r="H88" s="37"/>
      <c r="I88" s="37"/>
    </row>
    <row r="89" spans="1:9">
      <c r="A89" s="35"/>
      <c r="B89" s="35"/>
      <c r="C89" s="35"/>
      <c r="D89" s="35"/>
      <c r="E89" s="35"/>
      <c r="F89" s="36"/>
      <c r="G89" s="36"/>
      <c r="H89" s="37"/>
      <c r="I89" s="37"/>
    </row>
    <row r="90" spans="1:9">
      <c r="A90" s="35"/>
      <c r="B90" s="35"/>
      <c r="C90" s="35"/>
      <c r="D90" s="35"/>
      <c r="E90" s="35"/>
      <c r="F90" s="36"/>
      <c r="G90" s="36"/>
      <c r="H90" s="37"/>
      <c r="I90" s="37"/>
    </row>
    <row r="91" spans="1:9">
      <c r="A91" s="35"/>
      <c r="B91" s="35"/>
      <c r="C91" s="35"/>
      <c r="D91" s="35"/>
      <c r="E91" s="35"/>
      <c r="F91" s="36"/>
      <c r="G91" s="36"/>
      <c r="H91" s="37"/>
      <c r="I91" s="37"/>
    </row>
    <row r="92" spans="1:9">
      <c r="A92" s="35"/>
      <c r="B92" s="35"/>
      <c r="C92" s="35"/>
      <c r="D92" s="35"/>
      <c r="E92" s="35"/>
      <c r="F92" s="36"/>
      <c r="G92" s="36"/>
      <c r="H92" s="37"/>
      <c r="I92" s="37"/>
    </row>
    <row r="93" spans="1:9">
      <c r="A93" s="35"/>
      <c r="B93" s="35"/>
      <c r="C93" s="35"/>
      <c r="D93" s="35"/>
      <c r="E93" s="35"/>
      <c r="F93" s="36"/>
      <c r="G93" s="36"/>
      <c r="H93" s="37"/>
      <c r="I93" s="37"/>
    </row>
    <row r="94" spans="1:9">
      <c r="A94" s="35"/>
      <c r="B94" s="35"/>
      <c r="C94" s="35"/>
      <c r="D94" s="35"/>
      <c r="E94" s="35"/>
      <c r="F94" s="36"/>
      <c r="G94" s="36"/>
      <c r="H94" s="37"/>
      <c r="I94" s="37"/>
    </row>
    <row r="95" spans="1:9">
      <c r="A95" s="35"/>
      <c r="B95" s="35"/>
      <c r="C95" s="35"/>
      <c r="D95" s="35"/>
      <c r="E95" s="35"/>
      <c r="F95" s="36"/>
      <c r="G95" s="36"/>
      <c r="H95" s="37"/>
      <c r="I95" s="37"/>
    </row>
    <row r="96" spans="1:9">
      <c r="A96" s="35"/>
      <c r="B96" s="35"/>
      <c r="C96" s="35"/>
      <c r="D96" s="35"/>
      <c r="E96" s="35"/>
      <c r="F96" s="36"/>
      <c r="G96" s="36"/>
      <c r="H96" s="37"/>
      <c r="I96" s="37"/>
    </row>
    <row r="97" spans="1:9">
      <c r="A97" s="35"/>
      <c r="B97" s="35"/>
      <c r="C97" s="35"/>
      <c r="D97" s="35"/>
      <c r="E97" s="35"/>
      <c r="F97" s="36"/>
      <c r="G97" s="36"/>
      <c r="H97" s="37"/>
      <c r="I97" s="37"/>
    </row>
    <row r="98" spans="1:9">
      <c r="A98" s="35"/>
      <c r="B98" s="35"/>
      <c r="C98" s="35"/>
      <c r="D98" s="35"/>
      <c r="E98" s="35"/>
      <c r="F98" s="36"/>
      <c r="G98" s="36"/>
      <c r="H98" s="37"/>
      <c r="I98" s="37"/>
    </row>
    <row r="99" spans="1:9">
      <c r="A99" s="35"/>
      <c r="B99" s="35"/>
      <c r="C99" s="35"/>
      <c r="D99" s="35"/>
      <c r="E99" s="35"/>
      <c r="F99" s="36"/>
      <c r="G99" s="36"/>
      <c r="H99" s="37"/>
      <c r="I99" s="37"/>
    </row>
    <row r="100" spans="1:9">
      <c r="A100" s="35"/>
      <c r="B100" s="35"/>
      <c r="C100" s="35"/>
      <c r="D100" s="35"/>
      <c r="E100" s="35"/>
      <c r="F100" s="36"/>
      <c r="G100" s="36"/>
      <c r="H100" s="37"/>
      <c r="I100" s="37"/>
    </row>
    <row r="101" spans="1:9">
      <c r="A101" s="35"/>
      <c r="B101" s="35"/>
      <c r="C101" s="35"/>
      <c r="D101" s="35"/>
      <c r="E101" s="35"/>
      <c r="F101" s="36"/>
      <c r="G101" s="36"/>
      <c r="H101" s="37"/>
      <c r="I101" s="37"/>
    </row>
    <row r="102" spans="1:9">
      <c r="A102" s="35"/>
      <c r="B102" s="35"/>
      <c r="C102" s="35"/>
      <c r="D102" s="35"/>
      <c r="E102" s="35"/>
      <c r="F102" s="36"/>
      <c r="G102" s="36"/>
      <c r="H102" s="37"/>
      <c r="I102" s="37"/>
    </row>
    <row r="103" spans="1:9">
      <c r="A103" s="35"/>
      <c r="B103" s="35"/>
      <c r="C103" s="35"/>
      <c r="D103" s="35"/>
      <c r="E103" s="35"/>
      <c r="F103" s="36"/>
      <c r="G103" s="36"/>
      <c r="H103" s="37"/>
      <c r="I103" s="37"/>
    </row>
    <row r="104" spans="1:9">
      <c r="A104" s="35"/>
      <c r="B104" s="35"/>
      <c r="C104" s="35"/>
      <c r="D104" s="35"/>
      <c r="E104" s="35"/>
      <c r="F104" s="36"/>
      <c r="G104" s="36"/>
      <c r="H104" s="37"/>
      <c r="I104" s="37"/>
    </row>
    <row r="105" spans="1:9">
      <c r="A105" s="35"/>
      <c r="B105" s="35"/>
      <c r="C105" s="35"/>
      <c r="D105" s="35"/>
      <c r="E105" s="35"/>
      <c r="F105" s="36"/>
      <c r="G105" s="36"/>
      <c r="H105" s="37"/>
      <c r="I105" s="37"/>
    </row>
    <row r="106" spans="1:9">
      <c r="A106" s="35"/>
      <c r="B106" s="35"/>
      <c r="C106" s="35"/>
      <c r="D106" s="35"/>
      <c r="E106" s="35"/>
      <c r="F106" s="36"/>
      <c r="G106" s="36"/>
      <c r="H106" s="37"/>
      <c r="I106" s="37"/>
    </row>
    <row r="107" spans="1:9">
      <c r="A107" s="35"/>
      <c r="B107" s="35"/>
      <c r="C107" s="35"/>
      <c r="D107" s="35"/>
      <c r="E107" s="35"/>
      <c r="F107" s="36"/>
      <c r="G107" s="36"/>
      <c r="H107" s="37"/>
      <c r="I107" s="37"/>
    </row>
    <row r="108" spans="1:9">
      <c r="A108" s="35"/>
      <c r="B108" s="35"/>
      <c r="C108" s="35"/>
      <c r="D108" s="35"/>
      <c r="E108" s="35"/>
      <c r="F108" s="36"/>
      <c r="G108" s="36"/>
      <c r="H108" s="37"/>
      <c r="I108" s="37"/>
    </row>
    <row r="109" spans="1:9">
      <c r="A109" s="35"/>
      <c r="B109" s="35"/>
      <c r="C109" s="35"/>
      <c r="D109" s="35"/>
      <c r="E109" s="35"/>
      <c r="F109" s="36"/>
      <c r="G109" s="36"/>
      <c r="H109" s="37"/>
      <c r="I109" s="37"/>
    </row>
    <row r="110" spans="1:9">
      <c r="A110" s="35"/>
      <c r="B110" s="35"/>
      <c r="C110" s="35"/>
      <c r="D110" s="35"/>
      <c r="E110" s="35"/>
      <c r="F110" s="36"/>
      <c r="G110" s="36"/>
      <c r="H110" s="37"/>
      <c r="I110" s="37"/>
    </row>
    <row r="111" spans="1:9">
      <c r="A111" s="35"/>
      <c r="B111" s="35"/>
      <c r="C111" s="35"/>
      <c r="D111" s="35"/>
      <c r="E111" s="35"/>
      <c r="F111" s="36"/>
      <c r="G111" s="36"/>
      <c r="H111" s="37"/>
      <c r="I111" s="37"/>
    </row>
    <row r="112" spans="1:9">
      <c r="A112" s="35"/>
      <c r="B112" s="35"/>
      <c r="C112" s="35"/>
      <c r="D112" s="35"/>
      <c r="E112" s="35"/>
      <c r="F112" s="36"/>
      <c r="G112" s="36"/>
      <c r="H112" s="37"/>
      <c r="I112" s="37"/>
    </row>
    <row r="113" spans="1:9">
      <c r="A113" s="35"/>
      <c r="B113" s="35"/>
      <c r="C113" s="35"/>
      <c r="D113" s="35"/>
      <c r="E113" s="35"/>
      <c r="F113" s="36"/>
      <c r="G113" s="36"/>
      <c r="H113" s="37"/>
      <c r="I113" s="37"/>
    </row>
    <row r="114" spans="1:9">
      <c r="A114" s="35"/>
      <c r="B114" s="35"/>
      <c r="C114" s="35"/>
      <c r="D114" s="35"/>
      <c r="E114" s="35"/>
      <c r="F114" s="36"/>
      <c r="G114" s="36"/>
      <c r="H114" s="37"/>
      <c r="I114" s="37"/>
    </row>
    <row r="115" spans="1:9">
      <c r="A115" s="35"/>
      <c r="B115" s="35"/>
      <c r="C115" s="35"/>
      <c r="D115" s="35"/>
      <c r="E115" s="35"/>
      <c r="F115" s="36"/>
      <c r="G115" s="36"/>
      <c r="H115" s="37"/>
      <c r="I115" s="37"/>
    </row>
    <row r="116" spans="1:9">
      <c r="A116" s="35"/>
      <c r="B116" s="35"/>
      <c r="C116" s="35"/>
      <c r="D116" s="35"/>
      <c r="E116" s="35"/>
      <c r="F116" s="36"/>
      <c r="G116" s="36"/>
      <c r="H116" s="37"/>
      <c r="I116" s="37"/>
    </row>
    <row r="118" spans="2:7">
      <c r="B118" s="14" t="s">
        <v>68</v>
      </c>
      <c r="C118" s="14" t="s">
        <v>1</v>
      </c>
      <c r="D118" s="14" t="s">
        <v>69</v>
      </c>
      <c r="E118" s="14" t="s">
        <v>3</v>
      </c>
      <c r="F118" s="14" t="s">
        <v>70</v>
      </c>
      <c r="G118" s="14" t="s">
        <v>71</v>
      </c>
    </row>
    <row r="119" spans="2:7">
      <c r="B119" s="19" t="s">
        <v>8</v>
      </c>
      <c r="C119" s="15" t="s">
        <v>9</v>
      </c>
      <c r="D119" s="24">
        <f>I3</f>
        <v>0.166666666666667</v>
      </c>
      <c r="E119" s="15" t="s">
        <v>16</v>
      </c>
      <c r="F119" s="24">
        <f>K9</f>
        <v>0.068702938190382</v>
      </c>
      <c r="G119" s="46">
        <f>D$119*F119</f>
        <v>0.011450489698397</v>
      </c>
    </row>
    <row r="120" spans="2:7">
      <c r="B120" s="47"/>
      <c r="C120" s="15"/>
      <c r="D120" s="24"/>
      <c r="E120" s="15" t="s">
        <v>19</v>
      </c>
      <c r="F120" s="24">
        <f>K10</f>
        <v>0.0577733543990376</v>
      </c>
      <c r="G120" s="46">
        <f t="shared" ref="G120:G123" si="13">D$119*F120</f>
        <v>0.00962889239983961</v>
      </c>
    </row>
    <row r="121" spans="2:7">
      <c r="B121" s="47"/>
      <c r="C121" s="15"/>
      <c r="D121" s="24"/>
      <c r="E121" s="15" t="s">
        <v>22</v>
      </c>
      <c r="F121" s="24">
        <f>K11</f>
        <v>0.115546708798075</v>
      </c>
      <c r="G121" s="46">
        <f t="shared" si="13"/>
        <v>0.0192577847996792</v>
      </c>
    </row>
    <row r="122" spans="2:7">
      <c r="B122" s="47"/>
      <c r="C122" s="15"/>
      <c r="D122" s="24"/>
      <c r="E122" s="15" t="s">
        <v>26</v>
      </c>
      <c r="F122" s="24">
        <f>K12</f>
        <v>0.237999909370884</v>
      </c>
      <c r="G122" s="46">
        <f t="shared" si="13"/>
        <v>0.0396666515618139</v>
      </c>
    </row>
    <row r="123" spans="2:7">
      <c r="B123" s="47"/>
      <c r="C123" s="15"/>
      <c r="D123" s="24"/>
      <c r="E123" s="15" t="s">
        <v>27</v>
      </c>
      <c r="F123" s="24">
        <f>K13</f>
        <v>0.519977089241621</v>
      </c>
      <c r="G123" s="46">
        <f t="shared" si="13"/>
        <v>0.0866628482069369</v>
      </c>
    </row>
    <row r="124" spans="2:7">
      <c r="B124" s="47"/>
      <c r="C124" s="15" t="s">
        <v>10</v>
      </c>
      <c r="D124" s="24">
        <f>I4</f>
        <v>0.166666666666667</v>
      </c>
      <c r="E124" s="15" t="s">
        <v>33</v>
      </c>
      <c r="F124" s="24">
        <f>J17</f>
        <v>0.0682223074897632</v>
      </c>
      <c r="G124" s="46">
        <f>D$124*F124</f>
        <v>0.0113703845816272</v>
      </c>
    </row>
    <row r="125" spans="2:7">
      <c r="B125" s="47"/>
      <c r="C125" s="15"/>
      <c r="D125" s="24"/>
      <c r="E125" s="15" t="s">
        <v>37</v>
      </c>
      <c r="F125" s="24">
        <f>J18</f>
        <v>0.395106926915399</v>
      </c>
      <c r="G125" s="46">
        <f>D$124*F125</f>
        <v>0.0658511544858999</v>
      </c>
    </row>
    <row r="126" spans="2:7">
      <c r="B126" s="47"/>
      <c r="C126" s="15"/>
      <c r="D126" s="24"/>
      <c r="E126" s="15" t="s">
        <v>39</v>
      </c>
      <c r="F126" s="24">
        <f>J19</f>
        <v>0.0790213853830798</v>
      </c>
      <c r="G126" s="46">
        <f>D$124*F126</f>
        <v>0.01317023089718</v>
      </c>
    </row>
    <row r="127" spans="2:7">
      <c r="B127" s="47"/>
      <c r="C127" s="15"/>
      <c r="D127" s="24"/>
      <c r="E127" s="15" t="s">
        <v>40</v>
      </c>
      <c r="F127" s="24">
        <f>J20</f>
        <v>0.457649380211758</v>
      </c>
      <c r="G127" s="46">
        <f>D$124*F127</f>
        <v>0.0762748967019597</v>
      </c>
    </row>
    <row r="128" spans="2:7">
      <c r="B128" s="47"/>
      <c r="C128" s="15" t="s">
        <v>11</v>
      </c>
      <c r="D128" s="24">
        <f>I5</f>
        <v>0.666666666666667</v>
      </c>
      <c r="E128" s="15" t="s">
        <v>46</v>
      </c>
      <c r="F128" s="24">
        <f>I24</f>
        <v>0.333333333333333</v>
      </c>
      <c r="G128" s="46">
        <f>D$128*F128</f>
        <v>0.222222222222222</v>
      </c>
    </row>
    <row r="129" spans="2:7">
      <c r="B129" s="47"/>
      <c r="C129" s="15"/>
      <c r="D129" s="24"/>
      <c r="E129" s="15" t="s">
        <v>49</v>
      </c>
      <c r="F129" s="24">
        <f>I25</f>
        <v>0.333333333333333</v>
      </c>
      <c r="G129" s="46">
        <f>D$128*F129</f>
        <v>0.222222222222222</v>
      </c>
    </row>
    <row r="130" spans="2:7">
      <c r="B130" s="34"/>
      <c r="C130" s="15"/>
      <c r="D130" s="15"/>
      <c r="E130" s="15" t="s">
        <v>50</v>
      </c>
      <c r="F130" s="24">
        <f>I26</f>
        <v>0.333333333333333</v>
      </c>
      <c r="G130" s="46">
        <f>D$128*F130</f>
        <v>0.222222222222222</v>
      </c>
    </row>
    <row r="133" spans="2:6">
      <c r="B133" s="48" t="s">
        <v>72</v>
      </c>
      <c r="C133" s="49" t="s">
        <v>73</v>
      </c>
      <c r="D133" s="49"/>
      <c r="E133" s="49"/>
      <c r="F133" s="49"/>
    </row>
    <row r="134" spans="2:6">
      <c r="B134" s="47"/>
      <c r="C134" s="49" t="s">
        <v>74</v>
      </c>
      <c r="D134" s="49"/>
      <c r="E134" s="49"/>
      <c r="F134" s="49"/>
    </row>
    <row r="135" spans="2:6">
      <c r="B135" s="47"/>
      <c r="C135" s="49" t="s">
        <v>75</v>
      </c>
      <c r="D135" s="49"/>
      <c r="E135" s="49"/>
      <c r="F135" s="49"/>
    </row>
    <row r="136" spans="2:6">
      <c r="B136" s="34"/>
      <c r="C136" s="49" t="s">
        <v>76</v>
      </c>
      <c r="D136" s="49"/>
      <c r="E136" s="49"/>
      <c r="F136" s="49"/>
    </row>
  </sheetData>
  <mergeCells count="58">
    <mergeCell ref="A1:I1"/>
    <mergeCell ref="A7:K7"/>
    <mergeCell ref="A15:J15"/>
    <mergeCell ref="A22:I22"/>
    <mergeCell ref="A28:H28"/>
    <mergeCell ref="A33:H33"/>
    <mergeCell ref="A38:H38"/>
    <mergeCell ref="A43:H43"/>
    <mergeCell ref="A48:I48"/>
    <mergeCell ref="A54:H54"/>
    <mergeCell ref="A59:H59"/>
    <mergeCell ref="A64:H64"/>
    <mergeCell ref="A69:H69"/>
    <mergeCell ref="A74:H74"/>
    <mergeCell ref="A79:H79"/>
    <mergeCell ref="A84:H84"/>
    <mergeCell ref="C133:F133"/>
    <mergeCell ref="C134:F134"/>
    <mergeCell ref="C135:F135"/>
    <mergeCell ref="C136:F136"/>
    <mergeCell ref="B119:B130"/>
    <mergeCell ref="B133:B136"/>
    <mergeCell ref="C119:C123"/>
    <mergeCell ref="C124:C127"/>
    <mergeCell ref="C128:C130"/>
    <mergeCell ref="D119:D123"/>
    <mergeCell ref="D124:D127"/>
    <mergeCell ref="D128:D130"/>
    <mergeCell ref="N2:N12"/>
    <mergeCell ref="N13:N20"/>
    <mergeCell ref="N21:N26"/>
    <mergeCell ref="O2:O12"/>
    <mergeCell ref="O13:O20"/>
    <mergeCell ref="O21:O26"/>
    <mergeCell ref="P2:P3"/>
    <mergeCell ref="P4:P5"/>
    <mergeCell ref="P6:P7"/>
    <mergeCell ref="P8:P9"/>
    <mergeCell ref="P10:P12"/>
    <mergeCell ref="P13:P14"/>
    <mergeCell ref="P15:P16"/>
    <mergeCell ref="P17:P18"/>
    <mergeCell ref="P19:P20"/>
    <mergeCell ref="P21:P22"/>
    <mergeCell ref="P23:P24"/>
    <mergeCell ref="P25:P26"/>
    <mergeCell ref="Q2:Q3"/>
    <mergeCell ref="Q4:Q5"/>
    <mergeCell ref="Q6:Q7"/>
    <mergeCell ref="Q8:Q9"/>
    <mergeCell ref="Q10:Q12"/>
    <mergeCell ref="Q13:Q14"/>
    <mergeCell ref="Q15:Q16"/>
    <mergeCell ref="Q17:Q18"/>
    <mergeCell ref="Q19:Q20"/>
    <mergeCell ref="Q21:Q22"/>
    <mergeCell ref="Q23:Q24"/>
    <mergeCell ref="Q25:Q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" sqref="A1"/>
    </sheetView>
  </sheetViews>
  <sheetFormatPr defaultColWidth="9" defaultRowHeight="13.8" outlineLevelCol="5"/>
  <cols>
    <col min="1" max="1" width="14.25" customWidth="1"/>
    <col min="2" max="2" width="12.25" customWidth="1"/>
    <col min="3" max="3" width="13.8796296296296" customWidth="1"/>
    <col min="4" max="4" width="14.25" customWidth="1"/>
    <col min="5" max="5" width="34.5" customWidth="1"/>
    <col min="6" max="6" width="12.25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</row>
    <row r="2" spans="1:6">
      <c r="A2" s="3" t="s">
        <v>77</v>
      </c>
      <c r="B2" s="4">
        <v>0.2857</v>
      </c>
      <c r="C2" s="3" t="s">
        <v>78</v>
      </c>
      <c r="D2" s="5">
        <v>0.0545</v>
      </c>
      <c r="E2" s="6" t="s">
        <v>79</v>
      </c>
      <c r="F2" s="7">
        <v>0.0247727272727273</v>
      </c>
    </row>
    <row r="3" spans="1:6">
      <c r="A3" s="8"/>
      <c r="B3" s="4"/>
      <c r="C3" s="9"/>
      <c r="D3" s="10"/>
      <c r="E3" s="6" t="s">
        <v>80</v>
      </c>
      <c r="F3" s="7">
        <v>0.0297545454545455</v>
      </c>
    </row>
    <row r="4" spans="1:6">
      <c r="A4" s="8"/>
      <c r="B4" s="4"/>
      <c r="C4" s="3" t="s">
        <v>81</v>
      </c>
      <c r="D4" s="5">
        <v>0.0496</v>
      </c>
      <c r="E4" s="6" t="s">
        <v>82</v>
      </c>
      <c r="F4" s="7">
        <v>0.0228545454545455</v>
      </c>
    </row>
    <row r="5" spans="1:6">
      <c r="A5" s="8"/>
      <c r="B5" s="4"/>
      <c r="C5" s="9"/>
      <c r="D5" s="10"/>
      <c r="E5" s="6" t="s">
        <v>83</v>
      </c>
      <c r="F5" s="7">
        <v>0.0267727272727273</v>
      </c>
    </row>
    <row r="6" spans="1:6">
      <c r="A6" s="8"/>
      <c r="B6" s="4"/>
      <c r="C6" s="3" t="s">
        <v>84</v>
      </c>
      <c r="D6" s="5">
        <v>0.046</v>
      </c>
      <c r="E6" s="6" t="s">
        <v>85</v>
      </c>
      <c r="F6" s="7">
        <v>0.0225909090909091</v>
      </c>
    </row>
    <row r="7" spans="1:6">
      <c r="A7" s="8"/>
      <c r="B7" s="4"/>
      <c r="C7" s="9"/>
      <c r="D7" s="10"/>
      <c r="E7" s="6" t="s">
        <v>86</v>
      </c>
      <c r="F7" s="7">
        <v>0.0234181818181818</v>
      </c>
    </row>
    <row r="8" spans="1:6">
      <c r="A8" s="8"/>
      <c r="B8" s="4"/>
      <c r="C8" s="3" t="s">
        <v>87</v>
      </c>
      <c r="D8" s="5">
        <v>0.0619</v>
      </c>
      <c r="E8" s="6" t="s">
        <v>88</v>
      </c>
      <c r="F8" s="7">
        <v>0.0335818181818182</v>
      </c>
    </row>
    <row r="9" spans="1:6">
      <c r="A9" s="8"/>
      <c r="B9" s="4"/>
      <c r="C9" s="9"/>
      <c r="D9" s="10"/>
      <c r="E9" s="6" t="s">
        <v>89</v>
      </c>
      <c r="F9" s="7">
        <v>0.0282818181818182</v>
      </c>
    </row>
    <row r="10" spans="1:6">
      <c r="A10" s="8"/>
      <c r="B10" s="4"/>
      <c r="C10" s="3" t="s">
        <v>90</v>
      </c>
      <c r="D10" s="5">
        <v>0.0737</v>
      </c>
      <c r="E10" s="6" t="s">
        <v>91</v>
      </c>
      <c r="F10" s="7">
        <v>0.0294727272727273</v>
      </c>
    </row>
    <row r="11" spans="1:6">
      <c r="A11" s="8"/>
      <c r="B11" s="4"/>
      <c r="C11" s="8"/>
      <c r="D11" s="11"/>
      <c r="E11" s="6" t="s">
        <v>92</v>
      </c>
      <c r="F11" s="7">
        <v>0.0197181818181818</v>
      </c>
    </row>
    <row r="12" spans="1:6">
      <c r="A12" s="9"/>
      <c r="B12" s="4"/>
      <c r="C12" s="9"/>
      <c r="D12" s="10"/>
      <c r="E12" s="6" t="s">
        <v>93</v>
      </c>
      <c r="F12" s="7">
        <v>0.0245545454545455</v>
      </c>
    </row>
    <row r="13" spans="1:6">
      <c r="A13" s="3" t="s">
        <v>94</v>
      </c>
      <c r="B13" s="5">
        <v>0.2379</v>
      </c>
      <c r="C13" s="3" t="s">
        <v>95</v>
      </c>
      <c r="D13" s="5">
        <v>0.0455</v>
      </c>
      <c r="E13" s="6" t="s">
        <v>96</v>
      </c>
      <c r="F13" s="7">
        <v>0.0220272727272727</v>
      </c>
    </row>
    <row r="14" spans="1:6">
      <c r="A14" s="8"/>
      <c r="B14" s="11"/>
      <c r="C14" s="9"/>
      <c r="D14" s="10"/>
      <c r="E14" s="6" t="s">
        <v>97</v>
      </c>
      <c r="F14" s="7">
        <v>0.0234727272727273</v>
      </c>
    </row>
    <row r="15" spans="1:6">
      <c r="A15" s="8"/>
      <c r="B15" s="11"/>
      <c r="C15" s="3" t="s">
        <v>98</v>
      </c>
      <c r="D15" s="5">
        <v>0.0596</v>
      </c>
      <c r="E15" s="6" t="s">
        <v>99</v>
      </c>
      <c r="F15" s="7">
        <v>0.0331181818181818</v>
      </c>
    </row>
    <row r="16" spans="1:6">
      <c r="A16" s="8"/>
      <c r="B16" s="11"/>
      <c r="C16" s="9"/>
      <c r="D16" s="10"/>
      <c r="E16" s="6" t="s">
        <v>100</v>
      </c>
      <c r="F16" s="7">
        <v>0.0265181818181818</v>
      </c>
    </row>
    <row r="17" spans="1:6">
      <c r="A17" s="8"/>
      <c r="B17" s="11"/>
      <c r="C17" s="3" t="s">
        <v>101</v>
      </c>
      <c r="D17" s="5">
        <v>0.0561</v>
      </c>
      <c r="E17" s="6" t="s">
        <v>102</v>
      </c>
      <c r="F17" s="7">
        <v>0.0303181818181818</v>
      </c>
    </row>
    <row r="18" spans="1:6">
      <c r="A18" s="8"/>
      <c r="B18" s="11"/>
      <c r="C18" s="9"/>
      <c r="D18" s="10"/>
      <c r="E18" s="6" t="s">
        <v>103</v>
      </c>
      <c r="F18" s="7">
        <v>0.0258272727272727</v>
      </c>
    </row>
    <row r="19" spans="1:6">
      <c r="A19" s="8"/>
      <c r="B19" s="11"/>
      <c r="C19" s="3" t="s">
        <v>104</v>
      </c>
      <c r="D19" s="5">
        <v>0.0767</v>
      </c>
      <c r="E19" s="6" t="s">
        <v>105</v>
      </c>
      <c r="F19" s="7">
        <v>0.0384727272727273</v>
      </c>
    </row>
    <row r="20" spans="1:6">
      <c r="A20" s="9"/>
      <c r="B20" s="10"/>
      <c r="C20" s="9"/>
      <c r="D20" s="10"/>
      <c r="E20" s="6" t="s">
        <v>106</v>
      </c>
      <c r="F20" s="7">
        <v>0.0382090909090909</v>
      </c>
    </row>
    <row r="21" spans="1:6">
      <c r="A21" s="3" t="s">
        <v>107</v>
      </c>
      <c r="B21" s="12">
        <v>0.4763</v>
      </c>
      <c r="C21" s="3" t="s">
        <v>108</v>
      </c>
      <c r="D21" s="5">
        <v>0.1546</v>
      </c>
      <c r="E21" s="6" t="s">
        <v>109</v>
      </c>
      <c r="F21" s="7">
        <v>0.0643090909090909</v>
      </c>
    </row>
    <row r="22" spans="1:6">
      <c r="A22" s="8"/>
      <c r="B22" s="12"/>
      <c r="C22" s="9"/>
      <c r="D22" s="10"/>
      <c r="E22" s="6" t="s">
        <v>110</v>
      </c>
      <c r="F22" s="7">
        <v>0.0902818181818182</v>
      </c>
    </row>
    <row r="23" spans="1:6">
      <c r="A23" s="8"/>
      <c r="B23" s="12"/>
      <c r="C23" s="3" t="s">
        <v>111</v>
      </c>
      <c r="D23" s="5">
        <v>0.1531</v>
      </c>
      <c r="E23" s="6" t="s">
        <v>112</v>
      </c>
      <c r="F23" s="7">
        <v>0.0667636363636364</v>
      </c>
    </row>
    <row r="24" spans="1:6">
      <c r="A24" s="8"/>
      <c r="B24" s="12"/>
      <c r="C24" s="9"/>
      <c r="D24" s="10"/>
      <c r="E24" s="6" t="s">
        <v>113</v>
      </c>
      <c r="F24" s="7">
        <v>0.0863727272727273</v>
      </c>
    </row>
    <row r="25" spans="1:6">
      <c r="A25" s="8"/>
      <c r="B25" s="12"/>
      <c r="C25" s="3" t="s">
        <v>114</v>
      </c>
      <c r="D25" s="5">
        <v>0.1686</v>
      </c>
      <c r="E25" s="6" t="s">
        <v>115</v>
      </c>
      <c r="F25" s="7">
        <v>0.0926454545454545</v>
      </c>
    </row>
    <row r="26" spans="1:6">
      <c r="A26" s="9"/>
      <c r="B26" s="12"/>
      <c r="C26" s="9"/>
      <c r="D26" s="10"/>
      <c r="E26" s="6" t="s">
        <v>116</v>
      </c>
      <c r="F26" s="7">
        <v>0.0759454545454545</v>
      </c>
    </row>
  </sheetData>
  <mergeCells count="30">
    <mergeCell ref="A2:A12"/>
    <mergeCell ref="A13:A20"/>
    <mergeCell ref="A21:A26"/>
    <mergeCell ref="B2:B12"/>
    <mergeCell ref="B13:B20"/>
    <mergeCell ref="B21:B26"/>
    <mergeCell ref="C2:C3"/>
    <mergeCell ref="C4:C5"/>
    <mergeCell ref="C6:C7"/>
    <mergeCell ref="C8:C9"/>
    <mergeCell ref="C10:C12"/>
    <mergeCell ref="C13:C14"/>
    <mergeCell ref="C15:C16"/>
    <mergeCell ref="C17:C18"/>
    <mergeCell ref="C19:C20"/>
    <mergeCell ref="C21:C22"/>
    <mergeCell ref="C23:C24"/>
    <mergeCell ref="C25:C26"/>
    <mergeCell ref="D2:D3"/>
    <mergeCell ref="D4:D5"/>
    <mergeCell ref="D6:D7"/>
    <mergeCell ref="D8:D9"/>
    <mergeCell ref="D10:D12"/>
    <mergeCell ref="D13:D14"/>
    <mergeCell ref="D15:D16"/>
    <mergeCell ref="D17:D18"/>
    <mergeCell ref="D19:D20"/>
    <mergeCell ref="D21:D22"/>
    <mergeCell ref="D23:D24"/>
    <mergeCell ref="D25:D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专家1</vt:lpstr>
      <vt:lpstr>权重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付强</dc:creator>
  <cp:lastModifiedBy>抬头静待烟花笑</cp:lastModifiedBy>
  <dcterms:created xsi:type="dcterms:W3CDTF">2019-05-01T03:12:00Z</dcterms:created>
  <cp:lastPrinted>2019-05-15T06:10:00Z</cp:lastPrinted>
  <dcterms:modified xsi:type="dcterms:W3CDTF">2019-11-12T01:11:13Z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