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T46" i="10"/>
  <c r="P46" i="10"/>
  <c r="K46" i="10"/>
  <c r="F46" i="10"/>
  <c r="AB45" i="10"/>
  <c r="AA45" i="10"/>
  <c r="Z45" i="10"/>
  <c r="Y45" i="10"/>
  <c r="X45" i="10"/>
  <c r="X47" i="10" s="1"/>
  <c r="X50" i="10" s="1"/>
  <c r="W45" i="10"/>
  <c r="V45" i="10"/>
  <c r="U45" i="10"/>
  <c r="T45" i="10"/>
  <c r="T47" i="10" s="1"/>
  <c r="T50" i="10" s="1"/>
  <c r="S45" i="10"/>
  <c r="R45" i="10"/>
  <c r="Q45" i="10"/>
  <c r="P44" i="10"/>
  <c r="O44" i="10"/>
  <c r="N44" i="10"/>
  <c r="M44" i="10"/>
  <c r="P38" i="10" s="1"/>
  <c r="K44" i="10"/>
  <c r="J44" i="10"/>
  <c r="I44" i="10"/>
  <c r="H44" i="10"/>
  <c r="F44" i="10"/>
  <c r="E44" i="10"/>
  <c r="F38" i="10" s="1"/>
  <c r="D44" i="10"/>
  <c r="C44" i="10"/>
  <c r="AB41" i="10"/>
  <c r="X41" i="10"/>
  <c r="T41" i="10"/>
  <c r="P41" i="10"/>
  <c r="K41" i="10"/>
  <c r="F41" i="10"/>
  <c r="AB40" i="10"/>
  <c r="X40" i="10"/>
  <c r="T40" i="10"/>
  <c r="P40" i="10"/>
  <c r="K40" i="10"/>
  <c r="F40" i="10"/>
  <c r="AB38" i="10"/>
  <c r="X38" i="10"/>
  <c r="K38" i="10"/>
  <c r="AB37" i="10"/>
  <c r="AA37" i="10"/>
  <c r="X37" i="10"/>
  <c r="W37" i="10"/>
  <c r="T37" i="10"/>
  <c r="S37" i="10"/>
  <c r="P37" i="10"/>
  <c r="O37" i="10"/>
  <c r="K37" i="10"/>
  <c r="J37" i="10"/>
  <c r="F37" i="10"/>
  <c r="E37" i="10"/>
  <c r="L29" i="10"/>
  <c r="G29" i="10"/>
  <c r="L28" i="10"/>
  <c r="L25" i="10"/>
  <c r="L21" i="10"/>
  <c r="L20" i="10"/>
  <c r="G20" i="10"/>
  <c r="L19" i="10"/>
  <c r="L24" i="10" s="1"/>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W13" i="10" s="1"/>
  <c r="T16" i="10"/>
  <c r="S16" i="10"/>
  <c r="P16" i="10"/>
  <c r="O16" i="10"/>
  <c r="L16" i="10"/>
  <c r="K16" i="10"/>
  <c r="J16" i="10"/>
  <c r="G16" i="10"/>
  <c r="F16" i="10"/>
  <c r="E16" i="10"/>
  <c r="AB15" i="10"/>
  <c r="AA15" i="10"/>
  <c r="X15" i="10"/>
  <c r="W15" i="10"/>
  <c r="U13" i="10" s="1"/>
  <c r="T15" i="10"/>
  <c r="S15" i="10"/>
  <c r="S13" i="10" s="1"/>
  <c r="P15" i="10"/>
  <c r="O15" i="10"/>
  <c r="L15" i="10"/>
  <c r="K15" i="10"/>
  <c r="J15" i="10"/>
  <c r="G15" i="10"/>
  <c r="F15" i="10"/>
  <c r="E15" i="10"/>
  <c r="E12" i="10" s="1"/>
  <c r="AB13" i="10"/>
  <c r="AA13" i="10"/>
  <c r="Z13" i="10"/>
  <c r="Y13" i="10"/>
  <c r="R13" i="10"/>
  <c r="P12" i="10"/>
  <c r="O12" i="10"/>
  <c r="N12" i="10"/>
  <c r="M12" i="10"/>
  <c r="C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T55" i="18"/>
  <c r="AS55" i="18"/>
  <c r="AS22" i="4" s="1"/>
  <c r="AC55" i="18"/>
  <c r="AB55" i="18"/>
  <c r="AA55" i="18"/>
  <c r="Z55" i="18"/>
  <c r="Y55" i="18"/>
  <c r="X55" i="18"/>
  <c r="W55" i="18"/>
  <c r="V55" i="18"/>
  <c r="U55" i="18"/>
  <c r="T55" i="18"/>
  <c r="T22" i="4" s="1"/>
  <c r="S55" i="18"/>
  <c r="R55" i="18"/>
  <c r="Q55" i="18"/>
  <c r="P55" i="18"/>
  <c r="O55" i="18"/>
  <c r="N55" i="18"/>
  <c r="M55" i="18"/>
  <c r="L55" i="18"/>
  <c r="K55" i="18"/>
  <c r="J55" i="18"/>
  <c r="I55" i="18"/>
  <c r="H55" i="18"/>
  <c r="G55" i="18"/>
  <c r="F55" i="18"/>
  <c r="E55" i="18"/>
  <c r="D55" i="18"/>
  <c r="AU54" i="18"/>
  <c r="AT54" i="18"/>
  <c r="AS54" i="18"/>
  <c r="AC54" i="18"/>
  <c r="AB54" i="18"/>
  <c r="AA54" i="18"/>
  <c r="Z54" i="18"/>
  <c r="Y54" i="18"/>
  <c r="Y12" i="4" s="1"/>
  <c r="X54" i="18"/>
  <c r="W54" i="18"/>
  <c r="W12" i="4" s="1"/>
  <c r="V54" i="18"/>
  <c r="U54" i="18"/>
  <c r="U12" i="4" s="1"/>
  <c r="T54" i="18"/>
  <c r="S54" i="18"/>
  <c r="S12" i="4" s="1"/>
  <c r="R54" i="18"/>
  <c r="Q54" i="18"/>
  <c r="Q12" i="4" s="1"/>
  <c r="P54" i="18"/>
  <c r="O54" i="18"/>
  <c r="N54" i="18"/>
  <c r="N12" i="4" s="1"/>
  <c r="M54" i="18"/>
  <c r="M12" i="4" s="1"/>
  <c r="L54" i="18"/>
  <c r="L12" i="4" s="1"/>
  <c r="K54" i="18"/>
  <c r="J54" i="18"/>
  <c r="I54" i="18"/>
  <c r="I12" i="4" s="1"/>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C22" i="4"/>
  <c r="AB22" i="4"/>
  <c r="AA22" i="4"/>
  <c r="Z22" i="4"/>
  <c r="Y22" i="4"/>
  <c r="X22" i="4"/>
  <c r="W22" i="4"/>
  <c r="V22" i="4"/>
  <c r="U22" i="4"/>
  <c r="S22" i="4"/>
  <c r="R22" i="4"/>
  <c r="Q22" i="4"/>
  <c r="P22" i="4"/>
  <c r="O22" i="4"/>
  <c r="N22" i="4"/>
  <c r="M22" i="4"/>
  <c r="L22" i="4"/>
  <c r="K22" i="4"/>
  <c r="J22" i="4"/>
  <c r="I22" i="4"/>
  <c r="H22" i="4"/>
  <c r="G22" i="4"/>
  <c r="F22" i="4"/>
  <c r="E22" i="4"/>
  <c r="D22" i="4"/>
  <c r="AU12" i="4"/>
  <c r="AT12" i="4"/>
  <c r="AS12" i="4"/>
  <c r="AC12" i="4"/>
  <c r="AB12" i="4"/>
  <c r="AA12" i="4"/>
  <c r="Z12" i="4"/>
  <c r="X12" i="4"/>
  <c r="V12" i="4"/>
  <c r="T12" i="4"/>
  <c r="R12" i="4"/>
  <c r="P12" i="4"/>
  <c r="O12" i="4"/>
  <c r="K12" i="4"/>
  <c r="J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19" i="10" l="1"/>
  <c r="G24" i="10" s="1"/>
  <c r="G23" i="10" s="1"/>
  <c r="G27" i="10" s="1"/>
  <c r="G21" i="10"/>
  <c r="G25" i="10"/>
  <c r="G28" i="10"/>
  <c r="X46" i="10"/>
  <c r="T38" i="10"/>
  <c r="L26" i="10"/>
  <c r="L30" i="10" s="1"/>
  <c r="L23" i="10"/>
  <c r="L27" i="10" s="1"/>
  <c r="L31" i="10" s="1"/>
  <c r="L32" i="10" s="1"/>
  <c r="L33" i="10" s="1"/>
  <c r="T13" i="10"/>
  <c r="V13" i="10"/>
  <c r="J12" i="10"/>
  <c r="X13" i="10"/>
  <c r="Q13" i="10"/>
  <c r="I12" i="10"/>
  <c r="H12" i="10"/>
  <c r="D12" i="10"/>
  <c r="F12" i="10" s="1"/>
  <c r="G31" i="10" l="1"/>
  <c r="G32" i="10" s="1"/>
  <c r="G33" i="10" s="1"/>
  <c r="G26" i="10"/>
  <c r="G30" i="10" s="1"/>
  <c r="K12"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<sst xmlns="http://schemas.openxmlformats.org/spreadsheetml/2006/main" count="566" uniqueCount="505">
  <si>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</si>
  <si>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</si>
  <si>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</si>
  <si>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</si>
  <si>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</si>
  <si>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</si>
  <si>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</si>
  <si>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</si>
  <si>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</si>
  <si>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</si>
  <si>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</si>
  <si>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</si>
  <si>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</si>
  <si>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</si>
  <si>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</si>
  <si>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</si>
  <si>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</si>
  <si>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</si>
  <si>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</si>
  <si>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</si>
  <si>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</si>
  <si>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</si>
  <si>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</si>
  <si>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</si>
  <si>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</si>
  <si>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</si>
  <si>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</si>
  <si>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</si>
  <si>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</si>
  <si>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</si>
  <si>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</si>
  <si>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</si>
  <si>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</si>
  <si>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</si>
  <si>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</si>
  <si>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</si>
  <si>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</si>
  <si>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</si>
  <si>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</si>
  <si>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</si>
  <si>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</si>
  <si>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</si>
  <si>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</si>
  <si>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</si>
  <si>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</si>
  <si>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</si>
  <si>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</si>
  <si>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</si>
  <si>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</si>
  <si>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</si>
  <si>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</si>
  <si>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</si>
  <si>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</si>
  <si>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</si>
  <si>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</si>
  <si>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</si>
  <si>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</si>
  <si>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</si>
  <si>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</si>
  <si>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</si>
  <si>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</si>
  <si>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</si>
  <si>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</si>
  <si>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</si>
  <si>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</si>
  <si>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</si>
  <si>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</si>
  <si>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</si>
  <si>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</si>
  <si>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</si>
  <si>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</si>
  <si>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</si>
  <si>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</si>
  <si>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</si>
  <si>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</si>
  <si>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</si>
  <si>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</si>
  <si>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</si>
  <si>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</si>
  <si>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</si>
  <si>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</si>
  <si>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</si>
  <si>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</si>
  <si>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</si>
  <si>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</si>
  <si>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</si>
  <si>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</si>
  <si>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</si>
  <si>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</si>
  <si>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</si>
  <si>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</si>
  <si>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</si>
  <si>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</si>
  <si>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</si>
  <si>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</si>
  <si>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</si>
  <si>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</si>
  <si>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</si>
  <si>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</si>
  <si>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</si>
  <si>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</si>
  <si>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</si>
  <si>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</si>
  <si>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</si>
  <si>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</si>
  <si>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</si>
  <si>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</si>
  <si>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</si>
  <si>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</si>
  <si>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</si>
  <si>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</si>
  <si>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</si>
  <si>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</si>
  <si>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</si>
  <si>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</si>
  <si>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</si>
  <si>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</si>
  <si>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</si>
  <si>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</si>
  <si>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</si>
  <si>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</si>
  <si>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</si>
  <si>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</si>
  <si>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</si>
  <si>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</si>
  <si>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</si>
  <si>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</si>
  <si>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</si>
  <si>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</si>
  <si>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</si>
  <si>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</si>
  <si>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</si>
  <si>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</si>
  <si>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</si>
  <si>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</si>
  <si>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</si>
  <si>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</si>
  <si>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</si>
  <si>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</si>
  <si>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</si>
  <si>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</si>
  <si>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</si>
  <si>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</si>
  <si>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</si>
  <si>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</si>
  <si>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</si>
  <si>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</si>
  <si>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</si>
  <si>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</si>
  <si>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</si>
  <si>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</si>
  <si>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</si>
  <si>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</si>
  <si>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</si>
  <si>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</si>
  <si>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</si>
  <si>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</si>
  <si>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</si>
  <si>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</si>
  <si>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</si>
  <si>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</si>
  <si>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</si>
  <si>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</si>
  <si>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</si>
  <si>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</si>
  <si>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</si>
  <si>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</si>
  <si>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</si>
  <si>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</si>
  <si>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</si>
  <si>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</si>
  <si>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</si>
  <si>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</si>
  <si>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</si>
  <si>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</si>
  <si>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</si>
  <si>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</si>
  <si>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</si>
  <si>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</si>
  <si>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</si>
  <si>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</si>
  <si>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</si>
  <si>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</si>
  <si>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</si>
  <si>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</si>
  <si>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</si>
  <si>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</si>
  <si>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</si>
  <si>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</si>
  <si>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</si>
  <si>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</si>
  <si>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</si>
  <si>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</si>
  <si>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</si>
  <si>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</si>
  <si>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</si>
  <si>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</si>
  <si>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</si>
  <si>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</si>
  <si>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</si>
  <si>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</si>
  <si>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</si>
  <si>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</si>
  <si>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</si>
  <si>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</si>
  <si>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</si>
  <si>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</si>
  <si>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</si>
  <si>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</si>
  <si>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</si>
  <si>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</si>
  <si>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</si>
  <si>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</si>
  <si>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</si>
  <si>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</si>
  <si>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</si>
  <si>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</si>
  <si>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</si>
  <si>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</si>
  <si>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</si>
  <si>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</si>
  <si>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</si>
  <si>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</si>
  <si>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</si>
  <si>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</si>
  <si>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</si>
  <si>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</si>
  <si>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</si>
  <si>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</si>
  <si>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</si>
  <si>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</si>
  <si>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</si>
  <si>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</si>
  <si>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</si>
  <si>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</si>
  <si>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</si>
  <si>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</si>
  <si>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</si>
  <si>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</si>
  <si>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</si>
  <si>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</si>
  <si>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</si>
  <si>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</si>
  <si>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</si>
  <si>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</si>
  <si>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</si>
  <si>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</si>
  <si>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</si>
  <si>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</si>
  <si>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</si>
  <si>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</si>
  <si>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</si>
  <si>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</si>
  <si>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</si>
  <si>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</si>
  <si>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</si>
  <si>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</si>
  <si>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</si>
  <si>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</si>
  <si>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</si>
  <si>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</si>
  <si>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</si>
  <si>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</si>
  <si>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</si>
  <si>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</si>
  <si>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</si>
  <si>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</si>
  <si>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</si>
  <si>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</si>
  <si>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</si>
  <si>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</si>
  <si>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</si>
  <si>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</si>
  <si>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</si>
  <si>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</si>
  <si>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</si>
  <si>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</si>
  <si>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</si>
  <si>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</si>
  <si>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</si>
  <si>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</si>
  <si>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</si>
  <si>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</si>
  <si>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</si>
  <si>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</si>
  <si>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</si>
  <si>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</si>
  <si>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</si>
  <si>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</si>
  <si>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</si>
  <si>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</si>
  <si>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</si>
  <si>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</si>
  <si>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</si>
  <si>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</si>
  <si>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</si>
  <si>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</si>
  <si>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</si>
  <si>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</si>
  <si>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</si>
  <si>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</si>
  <si>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</si>
  <si>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</si>
  <si>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</si>
  <si>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</si>
  <si>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</si>
  <si>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</si>
  <si>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</si>
  <si>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</si>
  <si>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</si>
  <si>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</si>
  <si>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</si>
  <si>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</si>
  <si>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</si>
  <si>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</si>
  <si>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</si>
  <si>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</si>
  <si>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</si>
  <si>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</si>
  <si>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</si>
  <si>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</si>
  <si>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</si>
  <si>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</si>
  <si>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</si>
  <si>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</si>
  <si>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</si>
  <si>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</si>
  <si>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</si>
  <si>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</si>
  <si>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</si>
  <si>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</si>
  <si>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</si>
  <si>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</si>
  <si>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</si>
  <si>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</si>
  <si>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</si>
  <si>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</si>
  <si>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</si>
  <si>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</si>
  <si>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</si>
  <si>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</si>
  <si>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</si>
  <si>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</si>
  <si>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</si>
  <si>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</si>
  <si>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</si>
  <si>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</si>
  <si>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</si>
  <si>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</si>
  <si>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</si>
  <si>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</si>
  <si>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</si>
  <si>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</si>
  <si>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</si>
  <si>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</si>
  <si>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</si>
  <si>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</si>
  <si>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</si>
  <si>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</si>
  <si>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</si>
  <si>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</si>
  <si>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</si>
  <si>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</si>
  <si>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</si>
  <si>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</si>
  <si>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</si>
  <si>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</si>
  <si>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</si>
  <si>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</si>
  <si>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</si>
  <si>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</si>
  <si>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</si>
  <si>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</si>
  <si>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</si>
  <si>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</si>
  <si>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</si>
  <si>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</si>
  <si>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</si>
  <si>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</si>
  <si>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</si>
  <si>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</si>
  <si>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</si>
  <si>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</si>
  <si>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</si>
  <si>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</si>
  <si>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</si>
  <si>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</si>
  <si>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</si>
  <si>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</si>
  <si>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</si>
  <si>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</si>
  <si>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</si>
  <si>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</si>
  <si>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</si>
  <si>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</si>
  <si>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</si>
  <si>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</si>
  <si>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</si>
  <si>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</si>
  <si>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</si>
  <si>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</si>
  <si>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</si>
  <si>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</si>
  <si>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</si>
  <si>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</si>
  <si>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</si>
  <si>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</si>
  <si>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</si>
  <si>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</si>
  <si>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</si>
  <si>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</si>
  <si>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</si>
  <si>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</si>
  <si>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</si>
  <si>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</si>
  <si>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</si>
  <si>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</si>
  <si>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</si>
  <si>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</si>
  <si>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</si>
  <si>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</si>
  <si>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</si>
  <si>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</si>
  <si>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</si>
  <si>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</si>
  <si>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</si>
  <si>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</si>
  <si>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</si>
  <si>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</si>
  <si>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</si>
  <si>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</si>
  <si>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</si>
  <si>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</si>
  <si>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</si>
  <si>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</si>
  <si>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</si>
  <si>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</si>
  <si>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</si>
  <si>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</si>
  <si>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</si>
  <si>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</si>
  <si>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</si>
  <si>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</si>
  <si>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</si>
  <si>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</si>
  <si>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</si>
  <si>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</si>
  <si>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</si>
  <si>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</si>
  <si>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</si>
  <si>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</si>
  <si>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</si>
  <si>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</si>
  <si>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</si>
  <si>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</si>
  <si>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</si>
  <si>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</si>
  <si>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</si>
  <si>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</si>
  <si>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</si>
  <si>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</si>
  <si>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</si>
  <si>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</si>
  <si>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</si>
  <si>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</si>
  <si>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</si>
  <si>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</si>
  <si>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</si>
  <si>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</si>
  <si>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</si>
  <si>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</si>
  <si>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</si>
  <si>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</si>
  <si>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</si>
  <si>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</si>
  <si>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</si>
  <si>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</si>
  <si>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</si>
  <si>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</si>
  <si>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</si>
  <si>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</si>
  <si>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</si>
  <si>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</si>
  <si>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</si>
  <si>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</si>
  <si>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</si>
  <si>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</si>
  <si>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</si>
  <si>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</si>
  <si>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</si>
  <si>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</si>
  <si>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</si>
  <si>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</si>
  <si>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</si>
  <si>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Cariten Health Plan, Inc.</t>
  </si>
  <si>
    <t>HUMANA GRP</t>
  </si>
  <si>
    <t>Humana</t>
  </si>
  <si>
    <t>119</t>
  </si>
  <si>
    <t>2014</t>
  </si>
  <si>
    <t>2160 Lakeside Centre Way, Suite 200 Knoxville, TN 37922</t>
  </si>
  <si>
    <t>621579044</t>
  </si>
  <si>
    <t>095754</t>
  </si>
  <si>
    <t>95754</t>
  </si>
  <si>
    <t>95765</t>
  </si>
  <si>
    <t>88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</si>
</sst>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185</v>
      </c>
    </row>
    <row r="13" spans="1:6" x14ac:dyDescent="0.2">
      <c r="B13" s="238" t="s">
        <v>50</v>
      </c>
      <c r="C13" s="384" t="s">
        <v>185</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0</v>
      </c>
      <c r="AT5" s="113">
        <f>SUM('Pt 2 Premium and Claims'!AT$5,'Pt 2 Premium and Claims'!AT$6,-'Pt 2 Premium and Claims'!AT$7,-'Pt 2 Premium and Claims'!AT$13,'Pt 2 Premium and Claims'!AT$14)</f>
        <v>-1094565726.0999994</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39028</v>
      </c>
      <c r="AT7" s="119">
        <v>-2504</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-0.03</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99683595</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-24463547</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101</v>
      </c>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15611857.510000002</v>
      </c>
      <c r="AT27" s="119">
        <v>27793.74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54211.259999999995</v>
      </c>
      <c r="AT28" s="119">
        <v>67.599999999999994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83845.56</v>
      </c>
      <c r="AT30" s="119">
        <v>801.48999999999887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177424.57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510102.48</v>
      </c>
      <c r="AT35" s="119">
        <v>650.54999999999995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14696602.449999999</v>
      </c>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6572560.3199999994</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6365692.2500000009</v>
      </c>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9894728.9899999984</v>
      </c>
      <c r="AT40" s="119">
        <v>90.94</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825706.91000000015</v>
      </c>
      <c r="AT41" s="119">
        <v>522.46</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77216.67</v>
      </c>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9510110.6300000027</v>
      </c>
      <c r="AT44" s="125">
        <v>4462.8899999999994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7456586.8899999997</v>
      </c>
      <c r="AT45" s="119">
        <v>10112.32</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7309209.3899999997</v>
      </c>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3530407.12</v>
      </c>
      <c r="AT49" s="119">
        <v>70708.66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36284.609999999993</v>
      </c>
      <c r="AT50" s="119">
        <v>34.890000000000008</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118844221.04999994</v>
      </c>
      <c r="AT51" s="119">
        <v>208658.04000000015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77216.67</v>
      </c>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7674</v>
      </c>
      <c r="AT56" s="129">
        <v>289</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7674</v>
      </c>
      <c r="AT57" s="132">
        <v>-570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1101392</v>
      </c>
      <c r="AT59" s="132">
        <v>48164</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91782.666666666672</v>
      </c>
      <c r="AT60" s="135">
        <f>AT$59/12</f>
        <v>4013.6666666666665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-1094565726.0999994</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-0.03</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-0.03</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2059</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2015-07-22T19:19:30Z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