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Z45" i="10"/>
  <c r="Y45" i="10"/>
  <c r="X45" i="10"/>
  <c r="X46"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AB38" i="10"/>
  <c r="K38" i="10"/>
  <c r="AB37" i="10"/>
  <c r="AA37" i="10"/>
  <c r="X37" i="10"/>
  <c r="W37" i="10"/>
  <c r="T37" i="10"/>
  <c r="S37" i="10"/>
  <c r="P37" i="10"/>
  <c r="O37" i="10"/>
  <c r="K37" i="10"/>
  <c r="J37" i="10"/>
  <c r="F37" i="10"/>
  <c r="E37" i="10"/>
  <c r="L29" i="10"/>
  <c r="L28" i="10"/>
  <c r="G28" i="10"/>
  <c r="L25" i="10"/>
  <c r="L21" i="10"/>
  <c r="L20" i="10"/>
  <c r="L19" i="10"/>
  <c r="L24" i="10" s="1"/>
  <c r="L23" i="10" s="1"/>
  <c r="L27"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U13" i="10" s="1"/>
  <c r="T16" i="10"/>
  <c r="S13" i="10" s="1"/>
  <c r="S16" i="10"/>
  <c r="Q13" i="10" s="1"/>
  <c r="P16" i="10"/>
  <c r="O16" i="10"/>
  <c r="L16" i="10"/>
  <c r="K16" i="10"/>
  <c r="J16" i="10"/>
  <c r="J12" i="10" s="1"/>
  <c r="G16" i="10"/>
  <c r="F16" i="10"/>
  <c r="E16" i="10"/>
  <c r="C12" i="10" s="1"/>
  <c r="AB15" i="10"/>
  <c r="AA15" i="10"/>
  <c r="X15" i="10"/>
  <c r="W15" i="10"/>
  <c r="T15" i="10"/>
  <c r="S15" i="10"/>
  <c r="P15" i="10"/>
  <c r="O15" i="10"/>
  <c r="L15" i="10"/>
  <c r="K15" i="10"/>
  <c r="J15" i="10"/>
  <c r="G15" i="10"/>
  <c r="F15" i="10"/>
  <c r="E15" i="10"/>
  <c r="AB13" i="10"/>
  <c r="AA13" i="10"/>
  <c r="Z13" i="10"/>
  <c r="Y13" i="10"/>
  <c r="V13" i="10"/>
  <c r="R13" i="10"/>
  <c r="P12" i="10"/>
  <c r="O12" i="10"/>
  <c r="N12" i="10"/>
  <c r="M12" i="10"/>
  <c r="I12" i="10"/>
  <c r="H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5" i="10" s="1"/>
  <c r="E7" i="10"/>
  <c r="F7" i="10" s="1"/>
  <c r="AB6" i="10"/>
  <c r="AA6" i="10"/>
  <c r="X6" i="10"/>
  <c r="W6" i="10"/>
  <c r="T6" i="10"/>
  <c r="S6" i="10"/>
  <c r="P6" i="10"/>
  <c r="O6" i="10"/>
  <c r="L6" i="10"/>
  <c r="K6" i="10"/>
  <c r="J6" i="10"/>
  <c r="G6" i="10"/>
  <c r="F6" i="10"/>
  <c r="E6" i="10"/>
  <c r="AU55" i="18"/>
  <c r="AT55" i="18"/>
  <c r="AS55" i="18"/>
  <c r="AC55" i="18"/>
  <c r="AC22" i="4" s="1"/>
  <c r="AB55" i="18"/>
  <c r="AA55" i="18"/>
  <c r="Z55" i="18"/>
  <c r="Y55" i="18"/>
  <c r="Y22" i="4" s="1"/>
  <c r="X55" i="18"/>
  <c r="X22" i="4" s="1"/>
  <c r="W55" i="18"/>
  <c r="W22" i="4" s="1"/>
  <c r="V55" i="18"/>
  <c r="V22" i="4" s="1"/>
  <c r="U55" i="18"/>
  <c r="U22" i="4" s="1"/>
  <c r="T55" i="18"/>
  <c r="S55" i="18"/>
  <c r="S22" i="4" s="1"/>
  <c r="R55" i="18"/>
  <c r="R22" i="4" s="1"/>
  <c r="Q55" i="18"/>
  <c r="Q22" i="4" s="1"/>
  <c r="P55" i="18"/>
  <c r="P22" i="4" s="1"/>
  <c r="O55" i="18"/>
  <c r="O22" i="4" s="1"/>
  <c r="N55" i="18"/>
  <c r="N22" i="4" s="1"/>
  <c r="M55" i="18"/>
  <c r="M22" i="4" s="1"/>
  <c r="L55" i="18"/>
  <c r="K55" i="18"/>
  <c r="J55" i="18"/>
  <c r="J22" i="4" s="1"/>
  <c r="I55" i="18"/>
  <c r="I22" i="4" s="1"/>
  <c r="H55" i="18"/>
  <c r="H22" i="4" s="1"/>
  <c r="G55" i="18"/>
  <c r="G22" i="4" s="1"/>
  <c r="F55" i="18"/>
  <c r="F22" i="4" s="1"/>
  <c r="E55" i="18"/>
  <c r="E22" i="4" s="1"/>
  <c r="D55" i="18"/>
  <c r="AU54" i="18"/>
  <c r="AU12" i="4" s="1"/>
  <c r="AT54" i="18"/>
  <c r="AT12" i="4" s="1"/>
  <c r="AS54" i="18"/>
  <c r="AS12" i="4" s="1"/>
  <c r="AC54" i="18"/>
  <c r="AC12" i="4" s="1"/>
  <c r="AB54" i="18"/>
  <c r="AB12" i="4" s="1"/>
  <c r="AA54" i="18"/>
  <c r="AA12" i="4" s="1"/>
  <c r="Z54" i="18"/>
  <c r="Z12" i="4" s="1"/>
  <c r="Y54" i="18"/>
  <c r="Y12" i="4" s="1"/>
  <c r="X54" i="18"/>
  <c r="X12" i="4" s="1"/>
  <c r="W54" i="18"/>
  <c r="V54" i="18"/>
  <c r="U54" i="18"/>
  <c r="U12" i="4" s="1"/>
  <c r="T54" i="18"/>
  <c r="T12" i="4" s="1"/>
  <c r="S54" i="18"/>
  <c r="S12" i="4" s="1"/>
  <c r="R54" i="18"/>
  <c r="R12" i="4" s="1"/>
  <c r="Q54" i="18"/>
  <c r="Q12" i="4" s="1"/>
  <c r="P54" i="18"/>
  <c r="P12" i="4" s="1"/>
  <c r="O54" i="18"/>
  <c r="N54" i="18"/>
  <c r="M54" i="18"/>
  <c r="L54" i="18"/>
  <c r="L12" i="4" s="1"/>
  <c r="K54" i="18"/>
  <c r="K12" i="4" s="1"/>
  <c r="J54" i="18"/>
  <c r="J12" i="4" s="1"/>
  <c r="I54" i="18"/>
  <c r="I12" i="4" s="1"/>
  <c r="H54" i="18"/>
  <c r="H12" i="4" s="1"/>
  <c r="G54" i="18"/>
  <c r="G12" i="4" s="1"/>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B22" i="4"/>
  <c r="AA22" i="4"/>
  <c r="Z22" i="4"/>
  <c r="T22" i="4"/>
  <c r="L22" i="4"/>
  <c r="K22" i="4"/>
  <c r="D22" i="4"/>
  <c r="W12" i="4"/>
  <c r="V12" i="4"/>
  <c r="O12" i="4"/>
  <c r="N12" i="4"/>
  <c r="M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26" i="10" l="1"/>
  <c r="L30" i="10" s="1"/>
  <c r="L31" i="10"/>
  <c r="L32" i="10" s="1"/>
  <c r="L33" i="10" s="1"/>
  <c r="G29" i="10"/>
  <c r="G20" i="10"/>
  <c r="G19" i="10"/>
  <c r="G24" i="10" s="1"/>
  <c r="G23" i="10" s="1"/>
  <c r="G21" i="10"/>
  <c r="X47" i="10"/>
  <c r="X50" i="10" s="1"/>
  <c r="T38" i="10"/>
  <c r="T46" i="10"/>
  <c r="X38" i="10"/>
  <c r="P38" i="10"/>
  <c r="F38" i="10"/>
  <c r="T13" i="10"/>
  <c r="W13" i="10"/>
  <c r="X13" i="10"/>
  <c r="K12" i="10"/>
  <c r="E12" i="10"/>
  <c r="F12" i="10" s="1"/>
  <c r="G27" i="10" l="1"/>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<sst xmlns="http://schemas.openxmlformats.org/spreadsheetml/2006/main" count="566" uniqueCount="505">
  <si>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</si>
  <si>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</si>
  <si>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</si>
  <si>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</si>
  <si>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</si>
  <si>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</si>
  <si>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</si>
  <si>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</si>
  <si>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</si>
  <si>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</si>
  <si>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</si>
  <si>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</si>
  <si>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</si>
  <si>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</si>
  <si>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</si>
  <si>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</si>
  <si>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</si>
  <si>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</si>
  <si>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</si>
  <si>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</si>
  <si>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</si>
  <si>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</si>
  <si>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</si>
  <si>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</si>
  <si>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</si>
  <si>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</si>
  <si>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</si>
  <si>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</si>
  <si>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</si>
  <si>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</si>
  <si>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</si>
  <si>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</si>
  <si>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</si>
  <si>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</si>
  <si>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</si>
  <si>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</si>
  <si>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</si>
  <si>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</si>
  <si>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</si>
  <si>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</si>
  <si>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</si>
  <si>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</si>
  <si>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</si>
  <si>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</si>
  <si>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</si>
  <si>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</si>
  <si>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</si>
  <si>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</si>
  <si>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</si>
  <si>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</si>
  <si>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</si>
  <si>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</si>
  <si>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</si>
  <si>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</si>
  <si>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</si>
  <si>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</si>
  <si>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</si>
  <si>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</si>
  <si>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</si>
  <si>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</si>
  <si>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</si>
  <si>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</si>
  <si>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</si>
  <si>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</si>
  <si>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</si>
  <si>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</si>
  <si>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</si>
  <si>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</si>
  <si>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</si>
  <si>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</si>
  <si>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</si>
  <si>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</si>
  <si>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</si>
  <si>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</si>
  <si>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</si>
  <si>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</si>
  <si>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</si>
  <si>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</si>
  <si>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</si>
  <si>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</si>
  <si>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</si>
  <si>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</si>
  <si>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</si>
  <si>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</si>
  <si>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</si>
  <si>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</si>
  <si>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</si>
  <si>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</si>
  <si>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</si>
  <si>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</si>
  <si>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</si>
  <si>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</si>
  <si>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</si>
  <si>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</si>
  <si>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</si>
  <si>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</si>
  <si>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</si>
  <si>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</si>
  <si>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</si>
  <si>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</si>
  <si>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</si>
  <si>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</si>
  <si>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</si>
  <si>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</si>
  <si>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</si>
  <si>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</si>
  <si>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</si>
  <si>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</si>
  <si>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</si>
  <si>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</si>
  <si>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</si>
  <si>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</si>
  <si>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</si>
  <si>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</si>
  <si>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</si>
  <si>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</si>
  <si>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</si>
  <si>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</si>
  <si>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</si>
  <si>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</si>
  <si>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</si>
  <si>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</si>
  <si>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</si>
  <si>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</si>
  <si>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</si>
  <si>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</si>
  <si>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</si>
  <si>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</si>
  <si>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</si>
  <si>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</si>
  <si>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</si>
  <si>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</si>
  <si>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</si>
  <si>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</si>
  <si>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</si>
  <si>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</si>
  <si>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</si>
  <si>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</si>
  <si>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</si>
  <si>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</si>
  <si>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</si>
  <si>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</si>
  <si>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</si>
  <si>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</si>
  <si>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</si>
  <si>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</si>
  <si>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</si>
  <si>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</si>
  <si>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</si>
  <si>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</si>
  <si>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</si>
  <si>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</si>
  <si>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</si>
  <si>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</si>
  <si>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</si>
  <si>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</si>
  <si>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</si>
  <si>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</si>
  <si>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</si>
  <si>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</si>
  <si>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</si>
  <si>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</si>
  <si>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</si>
  <si>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</si>
  <si>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</si>
  <si>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</si>
  <si>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</si>
  <si>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</si>
  <si>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</si>
  <si>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</si>
  <si>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</si>
  <si>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</si>
  <si>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</si>
  <si>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</si>
  <si>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</si>
  <si>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</si>
  <si>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</si>
  <si>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</si>
  <si>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</si>
  <si>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</si>
  <si>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</si>
  <si>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</si>
  <si>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</si>
  <si>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</si>
  <si>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</si>
  <si>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</si>
  <si>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</si>
  <si>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</si>
  <si>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</si>
  <si>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</si>
  <si>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</si>
  <si>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</si>
  <si>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</si>
  <si>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</si>
  <si>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</si>
  <si>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</si>
  <si>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</si>
  <si>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</si>
  <si>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</si>
  <si>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</si>
  <si>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</si>
  <si>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</si>
  <si>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</si>
  <si>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</si>
  <si>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</si>
  <si>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</si>
  <si>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</si>
  <si>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</si>
  <si>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</si>
  <si>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</si>
  <si>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</si>
  <si>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</si>
  <si>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</si>
  <si>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</si>
  <si>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</si>
  <si>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</si>
  <si>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</si>
  <si>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</si>
  <si>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</si>
  <si>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</si>
  <si>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</si>
  <si>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</si>
  <si>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</si>
  <si>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</si>
  <si>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</si>
  <si>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</si>
  <si>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</si>
  <si>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</si>
  <si>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</si>
  <si>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</si>
  <si>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</si>
  <si>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</si>
  <si>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</si>
  <si>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</si>
  <si>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</si>
  <si>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</si>
  <si>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</si>
  <si>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</si>
  <si>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</si>
  <si>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</si>
  <si>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</si>
  <si>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</si>
  <si>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</si>
  <si>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</si>
  <si>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</si>
  <si>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</si>
  <si>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</si>
  <si>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</si>
  <si>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</si>
  <si>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</si>
  <si>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</si>
  <si>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</si>
  <si>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</si>
  <si>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</si>
  <si>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</si>
  <si>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</si>
  <si>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</si>
  <si>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</si>
  <si>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</si>
  <si>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</si>
  <si>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</si>
  <si>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</si>
  <si>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</si>
  <si>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</si>
  <si>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</si>
  <si>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</si>
  <si>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</si>
  <si>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</si>
  <si>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</si>
  <si>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</si>
  <si>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</si>
  <si>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</si>
  <si>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</si>
  <si>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</si>
  <si>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</si>
  <si>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</si>
  <si>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</si>
  <si>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</si>
  <si>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</si>
  <si>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</si>
  <si>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</si>
  <si>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</si>
  <si>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</si>
  <si>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</si>
  <si>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</si>
  <si>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</si>
  <si>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</si>
  <si>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</si>
  <si>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</si>
  <si>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</si>
  <si>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</si>
  <si>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</si>
  <si>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</si>
  <si>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</si>
  <si>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</si>
  <si>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</si>
  <si>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</si>
  <si>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</si>
  <si>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</si>
  <si>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</si>
  <si>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</si>
  <si>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</si>
  <si>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</si>
  <si>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</si>
  <si>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</si>
  <si>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</si>
  <si>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</si>
  <si>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</si>
  <si>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</si>
  <si>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</si>
  <si>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</si>
  <si>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</si>
  <si>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</si>
  <si>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</si>
  <si>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</si>
  <si>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</si>
  <si>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</si>
  <si>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</si>
  <si>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</si>
  <si>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</si>
  <si>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</si>
  <si>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</si>
  <si>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</si>
  <si>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</si>
  <si>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</si>
  <si>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</si>
  <si>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</si>
  <si>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</si>
  <si>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</si>
  <si>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</si>
  <si>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</si>
  <si>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</si>
  <si>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</si>
  <si>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</si>
  <si>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</si>
  <si>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</si>
  <si>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</si>
  <si>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</si>
  <si>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</si>
  <si>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</si>
  <si>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</si>
  <si>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</si>
  <si>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</si>
  <si>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</si>
  <si>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</si>
  <si>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</si>
  <si>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</si>
  <si>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</si>
  <si>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</si>
  <si>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</si>
  <si>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</si>
  <si>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</si>
  <si>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</si>
  <si>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</si>
  <si>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</si>
  <si>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</si>
  <si>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</si>
  <si>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</si>
  <si>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</si>
  <si>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</si>
  <si>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</si>
  <si>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</si>
  <si>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</si>
  <si>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</si>
  <si>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</si>
  <si>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</si>
  <si>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</si>
  <si>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</si>
  <si>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</si>
  <si>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</si>
  <si>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</si>
  <si>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</si>
  <si>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</si>
  <si>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</si>
  <si>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</si>
  <si>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</si>
  <si>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</si>
  <si>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</si>
  <si>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</si>
  <si>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</si>
  <si>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</si>
  <si>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</si>
  <si>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</si>
  <si>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</si>
  <si>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</si>
  <si>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</si>
  <si>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</si>
  <si>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</si>
  <si>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</si>
  <si>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</si>
  <si>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</si>
  <si>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</si>
  <si>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</si>
  <si>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</si>
  <si>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</si>
  <si>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</si>
  <si>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</si>
  <si>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</si>
  <si>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</si>
  <si>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</si>
  <si>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</si>
  <si>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</si>
  <si>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</si>
  <si>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</si>
  <si>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</si>
  <si>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</si>
  <si>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</si>
  <si>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</si>
  <si>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</si>
  <si>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</si>
  <si>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</si>
  <si>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</si>
  <si>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</si>
  <si>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</si>
  <si>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</si>
  <si>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</si>
  <si>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</si>
  <si>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</si>
  <si>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</si>
  <si>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</si>
  <si>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</si>
  <si>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</si>
  <si>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</si>
  <si>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</si>
  <si>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</si>
  <si>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</si>
  <si>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</si>
  <si>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</si>
  <si>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</si>
  <si>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</si>
  <si>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</si>
  <si>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</si>
  <si>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</si>
  <si>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</si>
  <si>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</si>
  <si>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</si>
  <si>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</si>
  <si>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</si>
  <si>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</si>
  <si>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</si>
  <si>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</si>
  <si>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</si>
  <si>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</si>
  <si>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</si>
  <si>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</si>
  <si>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</si>
  <si>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</si>
  <si>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</si>
  <si>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</si>
  <si>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</si>
  <si>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</si>
  <si>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</si>
  <si>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</si>
  <si>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</si>
  <si>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</si>
  <si>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</si>
  <si>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</si>
  <si>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</si>
  <si>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</si>
  <si>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</si>
  <si>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</si>
  <si>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</si>
  <si>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</si>
  <si>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</si>
  <si>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</si>
  <si>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</si>
  <si>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</si>
  <si>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</si>
  <si>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</si>
  <si>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</si>
  <si>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</si>
  <si>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</si>
  <si>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</si>
  <si>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</si>
  <si>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</si>
  <si>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</si>
  <si>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</si>
  <si>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</si>
  <si>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</si>
  <si>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</si>
  <si>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</si>
  <si>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</si>
  <si>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</si>
  <si>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</si>
  <si>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</si>
  <si>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</si>
  <si>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</si>
  <si>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</si>
  <si>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</si>
  <si>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</si>
  <si>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</si>
  <si>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</si>
  <si>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</si>
  <si>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</si>
  <si>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</si>
  <si>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</si>
  <si>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</si>
  <si>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</si>
  <si>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</si>
  <si>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</si>
  <si>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</si>
  <si>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</si>
  <si>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</si>
  <si>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83581</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</si>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</sst>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142</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29570608</v>
      </c>
      <c r="AT5" s="113">
        <f>SUM('Pt 2 Premium and Claims'!AT$5,'Pt 2 Premium and Claims'!AT$6,-'Pt 2 Premium and Claims'!AT$7,-'Pt 2 Premium and Claims'!AT$13,'Pt 2 Premium and Claims'!AT$14)</f>
        <v>4905632</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57068</v>
      </c>
      <c r="AT8" s="119">
        <v>1385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24292103</v>
      </c>
      <c r="AT12" s="113">
        <f>'Pt 2 Premium and Claims'!AT$54</f>
        <v>3437091</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37264535</v>
      </c>
      <c r="AT13" s="119">
        <v>-13068</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11738952</v>
      </c>
      <c r="AT14" s="119">
        <v>46</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878</v>
      </c>
      <c r="AT15" s="119">
        <v>225</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80445</v>
      </c>
      <c r="AT16" s="119">
        <v>22671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-77360</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339907.93859999999</v>
      </c>
      <c r="AT25" s="119">
        <v>81068.870909999998</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381861.95</v>
      </c>
      <c r="AT27" s="119">
        <v>29045.62</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2217.5700000000002</v>
      </c>
      <c r="AT28" s="119">
        <v>460.51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30334.208190000001</v>
      </c>
      <c r="AT30" s="119">
        <v>7155.90524</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84912.92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20025.2</v>
      </c>
      <c r="AT35" s="119">
        <v>4288.57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74520</v>
      </c>
      <c r="AT37" s="125">
        <v>48</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4267</v>
      </c>
      <c r="AT38" s="119">
        <v>4</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82129</v>
      </c>
      <c r="AT39" s="119">
        <v>996</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4704</v>
      </c>
      <c r="AT40" s="119">
        <v>5740</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236686</v>
      </c>
      <c r="AT41" s="119">
        <v>4993</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435705</v>
      </c>
      <c r="AT44" s="125">
        <v>12041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565642</v>
      </c>
      <c r="AT45" s="119">
        <v>39953</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353358</v>
      </c>
      <c r="AT46" s="119">
        <v>63602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60645</v>
      </c>
      <c r="AT47" s="119">
        <v>551305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92880.521809999991</v>
      </c>
      <c r="AT49" s="119">
        <v>23248.654759999998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1094.3200000000002</v>
      </c>
      <c r="AT50" s="119">
        <v>203.59000000000003</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2249554</v>
      </c>
      <c r="AT51" s="119">
        <v>421918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34599</v>
      </c>
      <c r="AT56" s="129">
        <v>9155</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34599</v>
      </c>
      <c r="AT57" s="132">
        <v>16147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v>300</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409815</v>
      </c>
      <c r="AT59" s="132">
        <v>130884</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34151.25</v>
      </c>
      <c r="AT60" s="135">
        <f>AT$59/12</f>
        <v>10907</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29570608</v>
      </c>
      <c r="AT5" s="125">
        <v>4940926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7371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42665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-1697539</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-215813.00000000003</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57068</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1385</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26367545</v>
      </c>
      <c r="AT23" s="119">
        <v>3222662</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565736</v>
      </c>
      <c r="AT26" s="119">
        <v>500354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385204</v>
      </c>
      <c r="AT28" s="119">
        <v>285965.00000000006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276656</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-1697539</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-215813.00000000003</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3012990</v>
      </c>
      <c r="AT49" s="119">
        <v>-11</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1962086</v>
      </c>
      <c r="AT50" s="119">
        <v>29</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24292103</v>
      </c>
      <c r="AT54" s="122">
        <f>AT23+AT26-AT28+AT30-AT32+AT34-AT36+AT38+AT41-AT43+AT45+AT46-AT47-AT49+AT50+AT51+AT52+AT53</f>
        <v>3437091</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154</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2019</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