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7" i="10" s="1"/>
  <c r="X50" i="10" s="1"/>
  <c r="W45" i="10"/>
  <c r="V45" i="10"/>
  <c r="U45" i="10"/>
  <c r="X38" i="10" s="1"/>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T38" i="10"/>
  <c r="K38" i="10"/>
  <c r="F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X13" i="10" s="1"/>
  <c r="T17" i="10"/>
  <c r="S17" i="10"/>
  <c r="R17" i="10"/>
  <c r="T13" i="10" s="1"/>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D12" i="10" s="1"/>
  <c r="AB15" i="10"/>
  <c r="AA15" i="10"/>
  <c r="X15" i="10"/>
  <c r="W15" i="10"/>
  <c r="W13" i="10" s="1"/>
  <c r="T15" i="10"/>
  <c r="R13" i="10" s="1"/>
  <c r="S15" i="10"/>
  <c r="P15" i="10"/>
  <c r="O15" i="10"/>
  <c r="L15" i="10"/>
  <c r="K15" i="10"/>
  <c r="J15" i="10"/>
  <c r="G15" i="10"/>
  <c r="F15" i="10"/>
  <c r="E15" i="10"/>
  <c r="C12" i="10" s="1"/>
  <c r="AB13" i="10"/>
  <c r="AA13" i="10"/>
  <c r="Z13" i="10"/>
  <c r="Y13" i="10"/>
  <c r="U13" i="10"/>
  <c r="S13" i="10"/>
  <c r="Q13" i="10"/>
  <c r="O12" i="10"/>
  <c r="N12" i="10"/>
  <c r="M12" i="10"/>
  <c r="E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W22" i="4" s="1"/>
  <c r="V55" i="18"/>
  <c r="U55" i="18"/>
  <c r="U22" i="4" s="1"/>
  <c r="T55" i="18"/>
  <c r="T22" i="4" s="1"/>
  <c r="S55" i="18"/>
  <c r="R55" i="18"/>
  <c r="R22" i="4" s="1"/>
  <c r="Q55" i="18"/>
  <c r="P55" i="18"/>
  <c r="P22" i="4" s="1"/>
  <c r="O55" i="18"/>
  <c r="N55" i="18"/>
  <c r="M55" i="18"/>
  <c r="M22" i="4" s="1"/>
  <c r="L55" i="18"/>
  <c r="L22" i="4" s="1"/>
  <c r="K55" i="18"/>
  <c r="K22" i="4" s="1"/>
  <c r="J55" i="18"/>
  <c r="I55" i="18"/>
  <c r="H55" i="18"/>
  <c r="H22" i="4" s="1"/>
  <c r="G55" i="18"/>
  <c r="F55" i="18"/>
  <c r="F22" i="4" s="1"/>
  <c r="E55" i="18"/>
  <c r="E22" i="4" s="1"/>
  <c r="D55" i="18"/>
  <c r="D22" i="4" s="1"/>
  <c r="AU54" i="18"/>
  <c r="AT54" i="18"/>
  <c r="AT12" i="4" s="1"/>
  <c r="AS54" i="18"/>
  <c r="AC54" i="18"/>
  <c r="AB54" i="18"/>
  <c r="AB12" i="4" s="1"/>
  <c r="AA54" i="18"/>
  <c r="Z54" i="18"/>
  <c r="Y54" i="18"/>
  <c r="Y12" i="4" s="1"/>
  <c r="X54" i="18"/>
  <c r="W54" i="18"/>
  <c r="W12" i="4" s="1"/>
  <c r="V54" i="18"/>
  <c r="V12" i="4" s="1"/>
  <c r="U54" i="18"/>
  <c r="U12" i="4" s="1"/>
  <c r="T54" i="18"/>
  <c r="T12" i="4" s="1"/>
  <c r="S54" i="18"/>
  <c r="R54" i="18"/>
  <c r="Q54" i="18"/>
  <c r="P54" i="18"/>
  <c r="O54" i="18"/>
  <c r="O12" i="4" s="1"/>
  <c r="N54" i="18"/>
  <c r="M54" i="18"/>
  <c r="M12" i="4" s="1"/>
  <c r="L54" i="18"/>
  <c r="L12" i="4" s="1"/>
  <c r="K54" i="18"/>
  <c r="K12" i="4" s="1"/>
  <c r="J54" i="18"/>
  <c r="I54" i="18"/>
  <c r="I12" i="4" s="1"/>
  <c r="H54" i="18"/>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V22" i="4"/>
  <c r="S22" i="4"/>
  <c r="Q22" i="4"/>
  <c r="O22" i="4"/>
  <c r="N22" i="4"/>
  <c r="J22" i="4"/>
  <c r="I22" i="4"/>
  <c r="G22" i="4"/>
  <c r="AU12" i="4"/>
  <c r="AS12" i="4"/>
  <c r="AC12" i="4"/>
  <c r="AA12" i="4"/>
  <c r="Z12" i="4"/>
  <c r="X12" i="4"/>
  <c r="S12" i="4"/>
  <c r="R12" i="4"/>
  <c r="Q12" i="4"/>
  <c r="P12" i="4"/>
  <c r="N12" i="4"/>
  <c r="J12" i="4"/>
  <c r="H12" i="4"/>
  <c r="F12" i="4"/>
  <c r="AU5" i="4"/>
  <c r="AT5" i="4"/>
  <c r="AS5" i="4"/>
  <c r="AC5" i="4"/>
  <c r="AB5" i="4"/>
  <c r="AA5" i="4"/>
  <c r="Z5" i="4"/>
  <c r="Y5" i="4"/>
  <c r="X5" i="4"/>
  <c r="W5" i="4"/>
  <c r="V5" i="4"/>
  <c r="U5" i="4"/>
  <c r="T5" i="4"/>
  <c r="S5" i="4"/>
  <c r="R5" i="4"/>
  <c r="Q5" i="4"/>
  <c r="P5" i="4"/>
  <c r="O5" i="4"/>
  <c r="N5" i="4"/>
  <c r="M5" i="4"/>
  <c r="L5" i="4"/>
  <c r="K5" i="4"/>
  <c r="J5" i="4"/>
  <c r="I5" i="4"/>
  <c r="H5" i="4"/>
  <c r="G5" i="4"/>
  <c r="F5" i="4"/>
  <c r="E5" i="4"/>
  <c r="D5" i="4"/>
  <c r="G21" i="10" l="1"/>
  <c r="G28" i="10"/>
  <c r="G20" i="10"/>
  <c r="G29" i="10"/>
  <c r="G19" i="10"/>
  <c r="G24" i="10" s="1"/>
  <c r="G23" i="10" s="1"/>
  <c r="X46" i="10"/>
  <c r="T46" i="10"/>
  <c r="P38" i="10"/>
  <c r="L23" i="10"/>
  <c r="L27" i="10" s="1"/>
  <c r="L31" i="10" s="1"/>
  <c r="L32" i="10" s="1"/>
  <c r="L33" i="10" s="1"/>
  <c r="P12" i="10"/>
  <c r="I12" i="10"/>
  <c r="H12" i="10"/>
  <c r="J12" i="10"/>
  <c r="V13" i="10"/>
  <c r="F12" i="10"/>
  <c r="G27" i="10" l="1"/>
  <c r="L26" i="10"/>
  <c r="L30" i="10" s="1"/>
  <c r="K12" i="10"/>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<sst xmlns="http://schemas.openxmlformats.org/spreadsheetml/2006/main" count="566" uniqueCount="505">
  <si>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</si>
  <si>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</si>
  <si>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</si>
  <si>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</si>
  <si>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</si>
  <si>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</si>
  <si>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</si>
  <si>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</si>
  <si>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</si>
  <si>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</si>
  <si>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</si>
  <si>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</si>
  <si>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</si>
  <si>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</si>
  <si>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</si>
  <si>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</si>
  <si>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</si>
  <si>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</si>
  <si>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</si>
  <si>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</si>
  <si>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</si>
  <si>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</si>
  <si>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</si>
  <si>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</si>
  <si>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</si>
  <si>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</si>
  <si>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</si>
  <si>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</si>
  <si>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</si>
  <si>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</si>
  <si>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</si>
  <si>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</si>
  <si>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</si>
  <si>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</si>
  <si>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</si>
  <si>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</si>
  <si>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</si>
  <si>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</si>
  <si>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</si>
  <si>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</si>
  <si>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</si>
  <si>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</si>
  <si>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</si>
  <si>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</si>
  <si>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</si>
  <si>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</si>
  <si>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</si>
  <si>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</si>
  <si>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</si>
  <si>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</si>
  <si>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</si>
  <si>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</si>
  <si>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</si>
  <si>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</si>
  <si>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</si>
  <si>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</si>
  <si>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</si>
  <si>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</si>
  <si>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</si>
  <si>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</si>
  <si>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</si>
  <si>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</si>
  <si>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</si>
  <si>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</si>
  <si>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</si>
  <si>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</si>
  <si>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</si>
  <si>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</si>
  <si>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</si>
  <si>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</si>
  <si>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</si>
  <si>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</si>
  <si>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</si>
  <si>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</si>
  <si>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</si>
  <si>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</si>
  <si>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</si>
  <si>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</si>
  <si>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</si>
  <si>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</si>
  <si>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</si>
  <si>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</si>
  <si>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</si>
  <si>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</si>
  <si>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</si>
  <si>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</si>
  <si>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</si>
  <si>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</si>
  <si>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</si>
  <si>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</si>
  <si>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</si>
  <si>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</si>
  <si>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</si>
  <si>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</si>
  <si>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</si>
  <si>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</si>
  <si>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</si>
  <si>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</si>
  <si>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</si>
  <si>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</si>
  <si>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</si>
  <si>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</si>
  <si>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</si>
  <si>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</si>
  <si>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</si>
  <si>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</si>
  <si>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</si>
  <si>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</si>
  <si>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</si>
  <si>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</si>
  <si>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</si>
  <si>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</si>
  <si>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</si>
  <si>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</si>
  <si>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</si>
  <si>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</si>
  <si>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</si>
  <si>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</si>
  <si>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</si>
  <si>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</si>
  <si>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</si>
  <si>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</si>
  <si>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</si>
  <si>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</si>
  <si>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</si>
  <si>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</si>
  <si>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</si>
  <si>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</si>
  <si>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</si>
  <si>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</si>
  <si>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</si>
  <si>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</si>
  <si>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</si>
  <si>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</si>
  <si>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</si>
  <si>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</si>
  <si>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</si>
  <si>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</si>
  <si>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</si>
  <si>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</si>
  <si>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</si>
  <si>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</si>
  <si>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</si>
  <si>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</si>
  <si>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</si>
  <si>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</si>
  <si>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</si>
  <si>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</si>
  <si>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</si>
  <si>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</si>
  <si>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</si>
  <si>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</si>
  <si>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</si>
  <si>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</si>
  <si>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</si>
  <si>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</si>
  <si>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</si>
  <si>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</si>
  <si>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</si>
  <si>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</si>
  <si>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</si>
  <si>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</si>
  <si>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</si>
  <si>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</si>
  <si>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</si>
  <si>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</si>
  <si>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</si>
  <si>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</si>
  <si>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</si>
  <si>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</si>
  <si>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</si>
  <si>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</si>
  <si>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</si>
  <si>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</si>
  <si>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</si>
  <si>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</si>
  <si>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</si>
  <si>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</si>
  <si>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</si>
  <si>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</si>
  <si>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</si>
  <si>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</si>
  <si>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</si>
  <si>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</si>
  <si>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</si>
  <si>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</si>
  <si>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</si>
  <si>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</si>
  <si>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</si>
  <si>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</si>
  <si>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</si>
  <si>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</si>
  <si>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</si>
  <si>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</si>
  <si>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</si>
  <si>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</si>
  <si>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</si>
  <si>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</si>
  <si>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</si>
  <si>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</si>
  <si>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</si>
  <si>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</si>
  <si>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</si>
  <si>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</si>
  <si>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</si>
  <si>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</si>
  <si>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</si>
  <si>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</si>
  <si>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</si>
  <si>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</si>
  <si>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</si>
  <si>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</si>
  <si>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</si>
  <si>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</si>
  <si>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</si>
  <si>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</si>
  <si>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</si>
  <si>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</si>
  <si>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</si>
  <si>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</si>
  <si>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</si>
  <si>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</si>
  <si>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</si>
  <si>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</si>
  <si>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</si>
  <si>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</si>
  <si>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</si>
  <si>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</si>
  <si>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</si>
  <si>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</si>
  <si>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</si>
  <si>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</si>
  <si>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</si>
  <si>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</si>
  <si>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</si>
  <si>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</si>
  <si>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</si>
  <si>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</si>
  <si>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</si>
  <si>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</si>
  <si>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</si>
  <si>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</si>
  <si>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</si>
  <si>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</si>
  <si>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</si>
  <si>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</si>
  <si>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</si>
  <si>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</si>
  <si>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</si>
  <si>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</si>
  <si>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</si>
  <si>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</si>
  <si>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</si>
  <si>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</si>
  <si>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</si>
  <si>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</si>
  <si>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</si>
  <si>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</si>
  <si>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</si>
  <si>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</si>
  <si>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</si>
  <si>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</si>
  <si>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</si>
  <si>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</si>
  <si>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</si>
  <si>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</si>
  <si>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</si>
  <si>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</si>
  <si>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</si>
  <si>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</si>
  <si>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</si>
  <si>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</si>
  <si>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</si>
  <si>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</si>
  <si>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</si>
  <si>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</si>
  <si>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</si>
  <si>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</si>
  <si>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</si>
  <si>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</si>
  <si>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</si>
  <si>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</si>
  <si>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</si>
  <si>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</si>
  <si>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</si>
  <si>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</si>
  <si>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</si>
  <si>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</si>
  <si>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</si>
  <si>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</si>
  <si>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</si>
  <si>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</si>
  <si>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</si>
  <si>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</si>
  <si>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</si>
  <si>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</si>
  <si>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</si>
  <si>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</si>
  <si>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</si>
  <si>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</si>
  <si>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</si>
  <si>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</si>
  <si>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</si>
  <si>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</si>
  <si>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</si>
  <si>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</si>
  <si>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</si>
  <si>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</si>
  <si>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</si>
  <si>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</si>
  <si>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</si>
  <si>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</si>
  <si>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</si>
  <si>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</si>
  <si>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</si>
  <si>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</si>
  <si>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</si>
  <si>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</si>
  <si>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</si>
  <si>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</si>
  <si>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</si>
  <si>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</si>
  <si>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</si>
  <si>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</si>
  <si>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</si>
  <si>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</si>
  <si>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</si>
  <si>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</si>
  <si>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</si>
  <si>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</si>
  <si>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</si>
  <si>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</si>
  <si>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</si>
  <si>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</si>
  <si>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</si>
  <si>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</si>
  <si>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</si>
  <si>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</si>
  <si>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</si>
  <si>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</si>
  <si>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</si>
  <si>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</si>
  <si>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</si>
  <si>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</si>
  <si>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</si>
  <si>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</si>
  <si>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</si>
  <si>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</si>
  <si>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</si>
  <si>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</si>
  <si>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</si>
  <si>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</si>
  <si>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</si>
  <si>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</si>
  <si>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</si>
  <si>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</si>
  <si>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</si>
  <si>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</si>
  <si>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</si>
  <si>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</si>
  <si>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</si>
  <si>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</si>
  <si>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</si>
  <si>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</si>
  <si>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</si>
  <si>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</si>
  <si>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</si>
  <si>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</si>
  <si>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</si>
  <si>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</si>
  <si>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</si>
  <si>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</si>
  <si>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</si>
  <si>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</si>
  <si>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</si>
  <si>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</si>
  <si>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</si>
  <si>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</si>
  <si>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</si>
  <si>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</si>
  <si>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</si>
  <si>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</si>
  <si>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</si>
  <si>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</si>
  <si>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</si>
  <si>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</si>
  <si>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</si>
  <si>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</si>
  <si>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</si>
  <si>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</si>
  <si>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</si>
  <si>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</si>
  <si>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</si>
  <si>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</si>
  <si>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</si>
  <si>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</si>
  <si>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</si>
  <si>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</si>
  <si>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</si>
  <si>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</si>
  <si>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</si>
  <si>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</si>
  <si>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</si>
  <si>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</si>
  <si>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</si>
  <si>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</si>
  <si>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</si>
  <si>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</si>
  <si>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</si>
  <si>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</si>
  <si>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</si>
  <si>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</si>
  <si>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</si>
  <si>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</si>
  <si>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</si>
  <si>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</si>
  <si>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</si>
  <si>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</si>
  <si>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</si>
  <si>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</si>
  <si>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</si>
  <si>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</si>
  <si>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</si>
  <si>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</si>
  <si>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</si>
  <si>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</si>
  <si>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</si>
  <si>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</si>
  <si>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</si>
  <si>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</si>
  <si>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</si>
  <si>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</si>
  <si>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</si>
  <si>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</si>
  <si>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</si>
  <si>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</si>
  <si>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</si>
  <si>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</si>
  <si>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</si>
  <si>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</si>
  <si>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</si>
  <si>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</si>
  <si>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</si>
  <si>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</si>
  <si>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</si>
  <si>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</si>
  <si>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</si>
  <si>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</si>
  <si>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</si>
  <si>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</si>
  <si>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</si>
  <si>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</si>
  <si>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</si>
  <si>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</si>
  <si>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</si>
  <si>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</si>
  <si>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</si>
  <si>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</si>
  <si>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</si>
  <si>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</si>
  <si>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</si>
  <si>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</si>
  <si>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</si>
  <si>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</si>
  <si>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</si>
  <si>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</si>
  <si>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</si>
  <si>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</si>
  <si>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</si>
  <si>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</si>
  <si>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</si>
  <si>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</si>
  <si>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</si>
  <si>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</si>
  <si>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</si>
  <si>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</si>
  <si>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</si>
  <si>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</si>
  <si>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</si>
  <si>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</si>
  <si>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</si>
  <si>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</si>
  <si>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</si>
  <si>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</si>
  <si>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</si>
  <si>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</si>
  <si>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</si>
  <si>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</si>
  <si>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</si>
  <si>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</si>
  <si>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</si>
  <si>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</si>
  <si>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</si>
  <si>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</si>
  <si>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</si>
  <si>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</si>
  <si>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</si>
  <si>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</si>
  <si>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</si>
  <si>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</si>
  <si>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</si>
  <si>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</si>
  <si>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</si>
  <si>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41809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</si>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</sst>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68823912</v>
      </c>
      <c r="AT5" s="113">
        <f>SUM('Pt 2 Premium and Claims'!AT$5,'Pt 2 Premium and Claims'!AT$6,-'Pt 2 Premium and Claims'!AT$7,-'Pt 2 Premium and Claims'!AT$13,'Pt 2 Premium and Claims'!AT$14)</f>
        <v>2343595</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264394</v>
      </c>
      <c r="AT8" s="119">
        <v>265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51243817</v>
      </c>
      <c r="AT12" s="113">
        <f>'Pt 2 Premium and Claims'!AT$54</f>
        <v>1484176</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24333189</v>
      </c>
      <c r="AT13" s="119">
        <v>307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6792987</v>
      </c>
      <c r="AT14" s="119">
        <v>188</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2201</v>
      </c>
      <c r="AT15" s="119">
        <v>80</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242742</v>
      </c>
      <c r="AT16" s="119">
        <v>-319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-41214</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1494673.3</v>
      </c>
      <c r="AT25" s="119">
        <v>111725.15240000001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858921.58000000007</v>
      </c>
      <c r="AT27" s="119">
        <v>6707.4400000000005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5955.7999999999993</v>
      </c>
      <c r="AT28" s="119">
        <v>184.24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119150.2454</v>
      </c>
      <c r="AT30" s="119">
        <v>8222.2163270000001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35137.64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54616.859999999993</v>
      </c>
      <c r="AT35" s="119">
        <v>1710.61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628982</v>
      </c>
      <c r="AT37" s="125">
        <v>133</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268960</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203148</v>
      </c>
      <c r="AT39" s="119">
        <v>796</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591405</v>
      </c>
      <c r="AT40" s="119">
        <v>3346</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320692</v>
      </c>
      <c r="AT41" s="119">
        <v>3295</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1405329</v>
      </c>
      <c r="AT44" s="125">
        <v>4294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992732</v>
      </c>
      <c r="AT45" s="119">
        <v>29375</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1320091</v>
      </c>
      <c r="AT46" s="119">
        <v>13735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1191765</v>
      </c>
      <c r="AT47" s="119">
        <v>210703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296143.72459999996</v>
      </c>
      <c r="AT49" s="119">
        <v>15626.523673000005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3421.47</v>
      </c>
      <c r="AT50" s="119">
        <v>88.240000000000009</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5367958</v>
      </c>
      <c r="AT51" s="119">
        <v>181188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30978</v>
      </c>
      <c r="AT56" s="129">
        <v>1839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36449</v>
      </c>
      <c r="AT57" s="132">
        <v>2733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426976</v>
      </c>
      <c r="AT59" s="132">
        <v>31778</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35581.333333333336</v>
      </c>
      <c r="AT60" s="135">
        <f>AT$59/12</f>
        <v>2648.1666666666665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68823912</v>
      </c>
      <c r="AT5" s="125">
        <v>2342575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2420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1400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-1730730</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-1245024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264394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265</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53060022</v>
      </c>
      <c r="AT23" s="119">
        <v>1423722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4732387</v>
      </c>
      <c r="AT26" s="119">
        <v>210347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5654276</v>
      </c>
      <c r="AT28" s="119">
        <v>200542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114002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63380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107909</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-1730730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-1245024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1705160</v>
      </c>
      <c r="AT49" s="119">
        <v>52</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1188641</v>
      </c>
      <c r="AT50" s="119">
        <v>79</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51243817</v>
      </c>
      <c r="AT54" s="122">
        <f>AT23+AT26-AT28+AT30-AT32+AT34-AT36+AT38+AT41-AT43+AT45+AT46-AT47-AT49+AT50+AT51+AT52+AT53</f>
        <v>1484176</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1476366</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2027</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