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X38" i="10" s="1"/>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T46" i="10"/>
  <c r="P46" i="10"/>
  <c r="K46" i="10"/>
  <c r="F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AB38" i="10"/>
  <c r="T38" i="10"/>
  <c r="P38" i="10"/>
  <c r="K38" i="10"/>
  <c r="F38" i="10"/>
  <c r="AB37" i="10"/>
  <c r="AA37" i="10"/>
  <c r="X37" i="10"/>
  <c r="W37" i="10"/>
  <c r="T37" i="10"/>
  <c r="S37" i="10"/>
  <c r="P37" i="10"/>
  <c r="O37" i="10"/>
  <c r="K37" i="10"/>
  <c r="J37" i="10"/>
  <c r="F37" i="10"/>
  <c r="E37" i="10"/>
  <c r="L29" i="10"/>
  <c r="L28" i="10"/>
  <c r="G28" i="10"/>
  <c r="L25" i="10"/>
  <c r="L21" i="10"/>
  <c r="G21" i="10"/>
  <c r="L20" i="10"/>
  <c r="L19" i="10"/>
  <c r="L24" i="10" s="1"/>
  <c r="L23" i="10" s="1"/>
  <c r="L27" i="10" s="1"/>
  <c r="G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P16" i="10"/>
  <c r="O16" i="10"/>
  <c r="L16" i="10"/>
  <c r="K16" i="10"/>
  <c r="J16" i="10"/>
  <c r="G16" i="10"/>
  <c r="F16" i="10"/>
  <c r="E16" i="10"/>
  <c r="D12" i="10" s="1"/>
  <c r="AB15" i="10"/>
  <c r="AA15" i="10"/>
  <c r="X15" i="10"/>
  <c r="W15" i="10"/>
  <c r="W13" i="10" s="1"/>
  <c r="T15" i="10"/>
  <c r="S15" i="10"/>
  <c r="P15" i="10"/>
  <c r="O15" i="10"/>
  <c r="L15" i="10"/>
  <c r="K15" i="10"/>
  <c r="J15" i="10"/>
  <c r="G15" i="10"/>
  <c r="F15" i="10"/>
  <c r="E15" i="10"/>
  <c r="AB13" i="10"/>
  <c r="AA13" i="10"/>
  <c r="Z13" i="10"/>
  <c r="Y13" i="10"/>
  <c r="V13" i="10"/>
  <c r="U13" i="10"/>
  <c r="S13" i="10"/>
  <c r="R13" i="10"/>
  <c r="Q13" i="10"/>
  <c r="P12" i="10"/>
  <c r="O12" i="10"/>
  <c r="N12" i="10"/>
  <c r="M12" i="10"/>
  <c r="I12" i="10"/>
  <c r="H12" i="10"/>
  <c r="E12" i="10"/>
  <c r="C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G20" i="10" s="1"/>
  <c r="AB6" i="10"/>
  <c r="AA6" i="10"/>
  <c r="X6" i="10"/>
  <c r="W6" i="10"/>
  <c r="T6" i="10"/>
  <c r="S6" i="10"/>
  <c r="P6" i="10"/>
  <c r="O6" i="10"/>
  <c r="L6" i="10"/>
  <c r="K6" i="10"/>
  <c r="J6" i="10"/>
  <c r="G6" i="10"/>
  <c r="F6" i="10"/>
  <c r="E6" i="10"/>
  <c r="AU55" i="18"/>
  <c r="AU22" i="4" s="1"/>
  <c r="AT55" i="18"/>
  <c r="AS55" i="18"/>
  <c r="AS22" i="4" s="1"/>
  <c r="AC55" i="18"/>
  <c r="AB55" i="18"/>
  <c r="AB22" i="4" s="1"/>
  <c r="AA55" i="18"/>
  <c r="AA22" i="4" s="1"/>
  <c r="Z55" i="18"/>
  <c r="Z22" i="4" s="1"/>
  <c r="Y55" i="18"/>
  <c r="Y22" i="4" s="1"/>
  <c r="X55" i="18"/>
  <c r="X22" i="4" s="1"/>
  <c r="W55" i="18"/>
  <c r="V55" i="18"/>
  <c r="V22" i="4" s="1"/>
  <c r="U55" i="18"/>
  <c r="U22" i="4" s="1"/>
  <c r="T55" i="18"/>
  <c r="T22" i="4" s="1"/>
  <c r="S55" i="18"/>
  <c r="R55" i="18"/>
  <c r="Q55" i="18"/>
  <c r="Q22" i="4" s="1"/>
  <c r="P55" i="18"/>
  <c r="P22" i="4" s="1"/>
  <c r="O55" i="18"/>
  <c r="N55" i="18"/>
  <c r="N22" i="4" s="1"/>
  <c r="M55" i="18"/>
  <c r="L55" i="18"/>
  <c r="L22" i="4" s="1"/>
  <c r="K55" i="18"/>
  <c r="K22" i="4" s="1"/>
  <c r="J55" i="18"/>
  <c r="I55" i="18"/>
  <c r="I22" i="4" s="1"/>
  <c r="H55" i="18"/>
  <c r="H22" i="4" s="1"/>
  <c r="G55" i="18"/>
  <c r="G22" i="4" s="1"/>
  <c r="F55" i="18"/>
  <c r="E55" i="18"/>
  <c r="E22" i="4" s="1"/>
  <c r="D55" i="18"/>
  <c r="AU54" i="18"/>
  <c r="AT54" i="18"/>
  <c r="AT12" i="4" s="1"/>
  <c r="AS54" i="18"/>
  <c r="AS12" i="4" s="1"/>
  <c r="AC54" i="18"/>
  <c r="AC12" i="4" s="1"/>
  <c r="AB54" i="18"/>
  <c r="AB12" i="4" s="1"/>
  <c r="AA54" i="18"/>
  <c r="AA12" i="4" s="1"/>
  <c r="Z54" i="18"/>
  <c r="Z12" i="4" s="1"/>
  <c r="Y54" i="18"/>
  <c r="X54" i="18"/>
  <c r="X12" i="4" s="1"/>
  <c r="W54" i="18"/>
  <c r="V54" i="18"/>
  <c r="U54" i="18"/>
  <c r="T54" i="18"/>
  <c r="T12" i="4" s="1"/>
  <c r="S54" i="18"/>
  <c r="S12" i="4" s="1"/>
  <c r="R54" i="18"/>
  <c r="Q54" i="18"/>
  <c r="Q12" i="4" s="1"/>
  <c r="P54" i="18"/>
  <c r="P12" i="4" s="1"/>
  <c r="O54" i="18"/>
  <c r="O12" i="4" s="1"/>
  <c r="N54" i="18"/>
  <c r="N12" i="4" s="1"/>
  <c r="M54" i="18"/>
  <c r="L54" i="18"/>
  <c r="L12" i="4" s="1"/>
  <c r="K54" i="18"/>
  <c r="K12" i="4" s="1"/>
  <c r="J54" i="18"/>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C22" i="4"/>
  <c r="W22" i="4"/>
  <c r="S22" i="4"/>
  <c r="R22" i="4"/>
  <c r="O22" i="4"/>
  <c r="M22" i="4"/>
  <c r="J22" i="4"/>
  <c r="F22" i="4"/>
  <c r="D22" i="4"/>
  <c r="AU12" i="4"/>
  <c r="Y12" i="4"/>
  <c r="W12" i="4"/>
  <c r="V12" i="4"/>
  <c r="U12" i="4"/>
  <c r="R12" i="4"/>
  <c r="M12" i="4"/>
  <c r="J12" i="4"/>
  <c r="G12" i="4"/>
  <c r="AU5" i="4"/>
  <c r="AT5" i="4"/>
  <c r="AS5" i="4"/>
  <c r="AC5" i="4"/>
  <c r="AB5" i="4"/>
  <c r="AA5" i="4"/>
  <c r="Z5" i="4"/>
  <c r="Y5" i="4"/>
  <c r="X5" i="4"/>
  <c r="W5" i="4"/>
  <c r="V5" i="4"/>
  <c r="U5" i="4"/>
  <c r="T5" i="4"/>
  <c r="S5" i="4"/>
  <c r="R5" i="4"/>
  <c r="Q5" i="4"/>
  <c r="P5" i="4"/>
  <c r="O5" i="4"/>
  <c r="N5" i="4"/>
  <c r="M5" i="4"/>
  <c r="L5" i="4"/>
  <c r="K5" i="4"/>
  <c r="J5" i="4"/>
  <c r="I5" i="4"/>
  <c r="H5" i="4"/>
  <c r="G5" i="4"/>
  <c r="F5" i="4"/>
  <c r="E5" i="4"/>
  <c r="D5" i="4"/>
  <c r="L31" i="10" l="1"/>
  <c r="L32" i="10" s="1"/>
  <c r="L33" i="10" s="1"/>
  <c r="L26" i="10"/>
  <c r="L30" i="10" s="1"/>
  <c r="G24" i="10"/>
  <c r="G25" i="10"/>
  <c r="G29" i="10"/>
  <c r="X13" i="10"/>
  <c r="X46" i="10"/>
  <c r="T13" i="10"/>
  <c r="J12" i="10"/>
  <c r="K12" i="10" s="1"/>
  <c r="F12" i="10"/>
  <c r="G23" i="10" l="1"/>
  <c r="G27" i="10" s="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<sst xmlns="http://schemas.openxmlformats.org/spreadsheetml/2006/main" count="566" uniqueCount="505">
  <si>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</si>
  <si>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</si>
  <si>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</si>
  <si>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</si>
  <si>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</si>
  <si>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</si>
  <si>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</si>
  <si>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</si>
  <si>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</si>
  <si>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</si>
  <si>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</si>
  <si>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</si>
  <si>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</si>
  <si>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</si>
  <si>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</si>
  <si>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</si>
  <si>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</si>
  <si>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</si>
  <si>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</si>
  <si>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</si>
  <si>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</si>
  <si>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</si>
  <si>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</si>
  <si>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</si>
  <si>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</si>
  <si>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</si>
  <si>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</si>
  <si>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</si>
  <si>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</si>
  <si>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</si>
  <si>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</si>
  <si>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</si>
  <si>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</si>
  <si>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</si>
  <si>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</si>
  <si>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</si>
  <si>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</si>
  <si>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</si>
  <si>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</si>
  <si>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</si>
  <si>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</si>
  <si>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</si>
  <si>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</si>
  <si>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</si>
  <si>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</si>
  <si>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</si>
  <si>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</si>
  <si>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</si>
  <si>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</si>
  <si>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</si>
  <si>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</si>
  <si>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</si>
  <si>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</si>
  <si>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</si>
  <si>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</si>
  <si>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</si>
  <si>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</si>
  <si>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</si>
  <si>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</si>
  <si>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</si>
  <si>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</si>
  <si>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</si>
  <si>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</si>
  <si>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</si>
  <si>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</si>
  <si>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</si>
  <si>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</si>
  <si>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</si>
  <si>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</si>
  <si>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</si>
  <si>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</si>
  <si>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</si>
  <si>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</si>
  <si>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</si>
  <si>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</si>
  <si>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</si>
  <si>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</si>
  <si>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</si>
  <si>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</si>
  <si>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</si>
  <si>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</si>
  <si>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</si>
  <si>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</si>
  <si>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</si>
  <si>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</si>
  <si>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</si>
  <si>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</si>
  <si>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</si>
  <si>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</si>
  <si>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</si>
  <si>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</si>
  <si>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</si>
  <si>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</si>
  <si>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</si>
  <si>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</si>
  <si>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</si>
  <si>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</si>
  <si>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</si>
  <si>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</si>
  <si>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</si>
  <si>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</si>
  <si>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</si>
  <si>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</si>
  <si>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</si>
  <si>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</si>
  <si>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</si>
  <si>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</si>
  <si>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</si>
  <si>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</si>
  <si>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</si>
  <si>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</si>
  <si>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</si>
  <si>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</si>
  <si>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</si>
  <si>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</si>
  <si>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</si>
  <si>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</si>
  <si>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</si>
  <si>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</si>
  <si>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</si>
  <si>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</si>
  <si>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</si>
  <si>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</si>
  <si>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</si>
  <si>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</si>
  <si>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</si>
  <si>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</si>
  <si>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</si>
  <si>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</si>
  <si>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</si>
  <si>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</si>
  <si>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</si>
  <si>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</si>
  <si>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</si>
  <si>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</si>
  <si>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</si>
  <si>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</si>
  <si>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</si>
  <si>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</si>
  <si>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</si>
  <si>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</si>
  <si>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</si>
  <si>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</si>
  <si>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</si>
  <si>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</si>
  <si>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</si>
  <si>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</si>
  <si>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</si>
  <si>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</si>
  <si>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</si>
  <si>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</si>
  <si>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</si>
  <si>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</si>
  <si>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</si>
  <si>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</si>
  <si>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</si>
  <si>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</si>
  <si>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</si>
  <si>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</si>
  <si>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</si>
  <si>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</si>
  <si>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</si>
  <si>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</si>
  <si>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</si>
  <si>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</si>
  <si>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</si>
  <si>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</si>
  <si>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</si>
  <si>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</si>
  <si>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</si>
  <si>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</si>
  <si>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</si>
  <si>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</si>
  <si>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</si>
  <si>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</si>
  <si>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</si>
  <si>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</si>
  <si>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</si>
  <si>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</si>
  <si>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</si>
  <si>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</si>
  <si>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</si>
  <si>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</si>
  <si>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</si>
  <si>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</si>
  <si>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</si>
  <si>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</si>
  <si>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</si>
  <si>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</si>
  <si>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</si>
  <si>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</si>
  <si>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</si>
  <si>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</si>
  <si>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</si>
  <si>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</si>
  <si>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</si>
  <si>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</si>
  <si>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</si>
  <si>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</si>
  <si>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</si>
  <si>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</si>
  <si>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</si>
  <si>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</si>
  <si>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</si>
  <si>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</si>
  <si>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</si>
  <si>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</si>
  <si>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</si>
  <si>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</si>
  <si>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</si>
  <si>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</si>
  <si>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</si>
  <si>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</si>
  <si>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</si>
  <si>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</si>
  <si>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</si>
  <si>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</si>
  <si>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</si>
  <si>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</si>
  <si>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</si>
  <si>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</si>
  <si>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</si>
  <si>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</si>
  <si>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</si>
  <si>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</si>
  <si>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</si>
  <si>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</si>
  <si>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</si>
  <si>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</si>
  <si>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</si>
  <si>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</si>
  <si>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</si>
  <si>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</si>
  <si>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</si>
  <si>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</si>
  <si>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</si>
  <si>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</si>
  <si>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</si>
  <si>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</si>
  <si>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</si>
  <si>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</si>
  <si>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</si>
  <si>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</si>
  <si>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</si>
  <si>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</si>
  <si>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</si>
  <si>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</si>
  <si>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</si>
  <si>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</si>
  <si>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</si>
  <si>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</si>
  <si>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</si>
  <si>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</si>
  <si>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</si>
  <si>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</si>
  <si>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</si>
  <si>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</si>
  <si>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</si>
  <si>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</si>
  <si>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</si>
  <si>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</si>
  <si>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</si>
  <si>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</si>
  <si>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</si>
  <si>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</si>
  <si>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</si>
  <si>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</si>
  <si>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</si>
  <si>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</si>
  <si>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</si>
  <si>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</si>
  <si>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</si>
  <si>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</si>
  <si>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</si>
  <si>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</si>
  <si>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</si>
  <si>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</si>
  <si>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</si>
  <si>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</si>
  <si>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</si>
  <si>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</si>
  <si>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</si>
  <si>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</si>
  <si>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</si>
  <si>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</si>
  <si>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</si>
  <si>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</si>
  <si>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</si>
  <si>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</si>
  <si>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</si>
  <si>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</si>
  <si>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</si>
  <si>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</si>
  <si>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</si>
  <si>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</si>
  <si>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</si>
  <si>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</si>
  <si>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</si>
  <si>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</si>
  <si>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</si>
  <si>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</si>
  <si>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</si>
  <si>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</si>
  <si>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</si>
  <si>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</si>
  <si>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</si>
  <si>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</si>
  <si>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</si>
  <si>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</si>
  <si>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</si>
  <si>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</si>
  <si>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</si>
  <si>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</si>
  <si>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</si>
  <si>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</si>
  <si>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</si>
  <si>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</si>
  <si>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</si>
  <si>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</si>
  <si>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</si>
  <si>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</si>
  <si>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</si>
  <si>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</si>
  <si>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</si>
  <si>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</si>
  <si>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</si>
  <si>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</si>
  <si>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</si>
  <si>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</si>
  <si>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</si>
  <si>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</si>
  <si>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</si>
  <si>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</si>
  <si>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</si>
  <si>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</si>
  <si>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</si>
  <si>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</si>
  <si>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</si>
  <si>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</si>
  <si>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</si>
  <si>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</si>
  <si>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</si>
  <si>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</si>
  <si>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</si>
  <si>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</si>
  <si>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</si>
  <si>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</si>
  <si>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</si>
  <si>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</si>
  <si>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</si>
  <si>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</si>
  <si>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</si>
  <si>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</si>
  <si>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</si>
  <si>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</si>
  <si>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</si>
  <si>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</si>
  <si>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</si>
  <si>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</si>
  <si>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</si>
  <si>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</si>
  <si>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</si>
  <si>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</si>
  <si>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</si>
  <si>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</si>
  <si>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</si>
  <si>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</si>
  <si>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</si>
  <si>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</si>
  <si>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</si>
  <si>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</si>
  <si>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</si>
  <si>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</si>
  <si>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</si>
  <si>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</si>
  <si>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</si>
  <si>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</si>
  <si>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</si>
  <si>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</si>
  <si>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</si>
  <si>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</si>
  <si>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</si>
  <si>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</si>
  <si>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</si>
  <si>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</si>
  <si>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</si>
  <si>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</si>
  <si>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</si>
  <si>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</si>
  <si>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</si>
  <si>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</si>
  <si>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</si>
  <si>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</si>
  <si>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</si>
  <si>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</si>
  <si>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</si>
  <si>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</si>
  <si>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</si>
  <si>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</si>
  <si>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</si>
  <si>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</si>
  <si>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</si>
  <si>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</si>
  <si>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</si>
  <si>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</si>
  <si>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</si>
  <si>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</si>
  <si>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</si>
  <si>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</si>
  <si>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</si>
  <si>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</si>
  <si>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</si>
  <si>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</si>
  <si>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</si>
  <si>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</si>
  <si>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</si>
  <si>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</si>
  <si>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</si>
  <si>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</si>
  <si>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</si>
  <si>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</si>
  <si>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</si>
  <si>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</si>
  <si>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</si>
  <si>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</si>
  <si>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</si>
  <si>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</si>
  <si>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</si>
  <si>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</si>
  <si>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</si>
  <si>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</si>
  <si>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</si>
  <si>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</si>
  <si>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</si>
  <si>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</si>
  <si>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</si>
  <si>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</si>
  <si>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</si>
  <si>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</si>
  <si>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</si>
  <si>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</si>
  <si>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</si>
  <si>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</si>
  <si>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</si>
  <si>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</si>
  <si>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</si>
  <si>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</si>
  <si>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</si>
  <si>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</si>
  <si>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</si>
  <si>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</si>
  <si>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</si>
  <si>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</si>
  <si>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</si>
  <si>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</si>
  <si>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</si>
  <si>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</si>
  <si>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</si>
  <si>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</si>
  <si>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</si>
  <si>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</si>
  <si>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</si>
  <si>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</si>
  <si>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</si>
  <si>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</si>
  <si>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</si>
  <si>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</si>
  <si>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</si>
  <si>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</si>
  <si>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</si>
  <si>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</si>
  <si>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</si>
  <si>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</si>
  <si>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</si>
  <si>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</si>
  <si>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</si>
  <si>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</si>
  <si>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</si>
  <si>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</si>
  <si>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</si>
  <si>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</si>
  <si>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</si>
  <si>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</si>
  <si>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</si>
  <si>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</si>
  <si>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</si>
  <si>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</si>
  <si>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</si>
  <si>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</si>
  <si>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</si>
  <si>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</si>
  <si>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</si>
  <si>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</si>
  <si>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</si>
  <si>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</si>
  <si>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</si>
  <si>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</si>
  <si>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</si>
  <si>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</si>
  <si>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</si>
  <si>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</si>
  <si>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</si>
  <si>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</si>
  <si>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86746</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</si>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</sst>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160</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46790157</v>
      </c>
      <c r="AT5" s="113">
        <f>SUM('Pt 2 Premium and Claims'!AT$5,'Pt 2 Premium and Claims'!AT$6,-'Pt 2 Premium and Claims'!AT$7,-'Pt 2 Premium and Claims'!AT$13,'Pt 2 Premium and Claims'!AT$14)</f>
        <v>9128322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72400</v>
      </c>
      <c r="AT8" s="119">
        <v>-16947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36047678</v>
      </c>
      <c r="AT12" s="113">
        <f>'Pt 2 Premium and Claims'!AT$54</f>
        <v>6119147</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46039666</v>
      </c>
      <c r="AT13" s="119">
        <v>116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13607529</v>
      </c>
      <c r="AT14" s="119">
        <v>70</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1476</v>
      </c>
      <c r="AT15" s="119">
        <v>303</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89833</v>
      </c>
      <c r="AT16" s="119">
        <v>-3224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-93526</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818632.25089999998</v>
      </c>
      <c r="AT25" s="119">
        <v>309765.98269999999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591467.24</v>
      </c>
      <c r="AT27" s="119">
        <v>70857.180000000008</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4267.8500000000004</v>
      </c>
      <c r="AT28" s="119">
        <v>1120.5600000000002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68953.967739999978</v>
      </c>
      <c r="AT30" s="119">
        <v>24326.343189999996</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182472.96000000002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38629.410000000003</v>
      </c>
      <c r="AT35" s="119">
        <v>10360.710000000001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138737</v>
      </c>
      <c r="AT37" s="125">
        <v>317</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18220</v>
      </c>
      <c r="AT38" s="119">
        <v>34</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130377.00000000001</v>
      </c>
      <c r="AT39" s="119">
        <v>1398</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36473</v>
      </c>
      <c r="AT40" s="119">
        <v>8585</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374852</v>
      </c>
      <c r="AT41" s="119">
        <v>13658</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692684</v>
      </c>
      <c r="AT44" s="125">
        <v>223406</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805804</v>
      </c>
      <c r="AT45" s="119">
        <v>68494</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849384</v>
      </c>
      <c r="AT46" s="119">
        <v>153644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418258</v>
      </c>
      <c r="AT47" s="119">
        <v>337922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605982.13225999998</v>
      </c>
      <c r="AT49" s="119">
        <v>59152.756809999992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2060.3499999999995</v>
      </c>
      <c r="AT50" s="119">
        <v>566.77</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4475919</v>
      </c>
      <c r="AT51" s="119">
        <v>1044242.9999999999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55285</v>
      </c>
      <c r="AT56" s="129">
        <v>14662</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55748</v>
      </c>
      <c r="AT57" s="132">
        <v>35325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25</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639624</v>
      </c>
      <c r="AT59" s="132">
        <v>443352</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53302</v>
      </c>
      <c r="AT60" s="135">
        <f>AT$59/12</f>
        <v>36946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46790157</v>
      </c>
      <c r="AT5" s="125">
        <v>9132155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7898.0000000000009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11731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-1434000</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-35785.000000000007</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72400</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-2275</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37185117</v>
      </c>
      <c r="AT23" s="119">
        <v>5290325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1288818</v>
      </c>
      <c r="AT26" s="119">
        <v>1213466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577896</v>
      </c>
      <c r="AT28" s="119">
        <v>358889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59051</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84786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568214</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-1434000</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-35785.000000000007</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3284849</v>
      </c>
      <c r="AT49" s="119">
        <v>33</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2266489</v>
      </c>
      <c r="AT50" s="119">
        <v>13.000000000000002</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36047678</v>
      </c>
      <c r="AT54" s="122">
        <f>AT23+AT26-AT28+AT30-AT32+AT34-AT36+AT38+AT41-AT43+AT45+AT46-AT47-AT49+AT50+AT51+AT52+AT53</f>
        <v>6119147</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18416</v>
      </c>
      <c r="AT57" s="119">
        <v>26</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2034</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