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P47" i="10"/>
  <c r="K47" i="10"/>
  <c r="F47" i="10"/>
  <c r="AB46" i="10"/>
  <c r="X46" i="10"/>
  <c r="P46" i="10"/>
  <c r="K46" i="10"/>
  <c r="F46" i="10"/>
  <c r="AB45" i="10"/>
  <c r="AA45" i="10"/>
  <c r="Z45" i="10"/>
  <c r="Y45" i="10"/>
  <c r="X45" i="10"/>
  <c r="X47" i="10" s="1"/>
  <c r="X50" i="10" s="1"/>
  <c r="W45" i="10"/>
  <c r="V45" i="10"/>
  <c r="U45" i="10"/>
  <c r="T45" i="10"/>
  <c r="T47" i="10" s="1"/>
  <c r="T50" i="10" s="1"/>
  <c r="S45" i="10"/>
  <c r="R45" i="10"/>
  <c r="Q45" i="10"/>
  <c r="P44" i="10"/>
  <c r="O44" i="10"/>
  <c r="N44" i="10"/>
  <c r="M44" i="10"/>
  <c r="K44" i="10"/>
  <c r="J44" i="10"/>
  <c r="I44" i="10"/>
  <c r="H44" i="10"/>
  <c r="F44" i="10"/>
  <c r="E44" i="10"/>
  <c r="D44" i="10"/>
  <c r="C44" i="10"/>
  <c r="AB41" i="10"/>
  <c r="X41" i="10"/>
  <c r="T41" i="10"/>
  <c r="P41" i="10"/>
  <c r="K41" i="10"/>
  <c r="F41" i="10"/>
  <c r="AB40" i="10"/>
  <c r="X40" i="10"/>
  <c r="T40" i="10"/>
  <c r="P40" i="10"/>
  <c r="K40" i="10"/>
  <c r="F40" i="10"/>
  <c r="T38" i="10"/>
  <c r="P38" i="10"/>
  <c r="K38" i="10"/>
  <c r="AB37" i="10"/>
  <c r="AA37" i="10"/>
  <c r="X37" i="10"/>
  <c r="W37" i="10"/>
  <c r="T37" i="10"/>
  <c r="S37" i="10"/>
  <c r="P37" i="10"/>
  <c r="O37" i="10"/>
  <c r="K37" i="10"/>
  <c r="J37" i="10"/>
  <c r="F37" i="10"/>
  <c r="E37" i="10"/>
  <c r="L29" i="10"/>
  <c r="L28" i="10"/>
  <c r="G28" i="10"/>
  <c r="L25" i="10"/>
  <c r="G25" i="10"/>
  <c r="L21" i="10"/>
  <c r="G21" i="10"/>
  <c r="L20" i="10"/>
  <c r="L19" i="10"/>
  <c r="L24" i="10" s="1"/>
  <c r="G19" i="10"/>
  <c r="AB17" i="10"/>
  <c r="AA17" i="10"/>
  <c r="Z17" i="10"/>
  <c r="Y17" i="10"/>
  <c r="X17" i="10"/>
  <c r="W17" i="10"/>
  <c r="V17" i="10"/>
  <c r="U17" i="10"/>
  <c r="T17" i="10"/>
  <c r="S17" i="10"/>
  <c r="R17" i="10"/>
  <c r="Q17" i="10"/>
  <c r="P17" i="10"/>
  <c r="O17" i="10"/>
  <c r="N17" i="10"/>
  <c r="M17" i="10"/>
  <c r="K17" i="10"/>
  <c r="J17" i="10"/>
  <c r="I17" i="10"/>
  <c r="H17" i="10"/>
  <c r="F17" i="10"/>
  <c r="E17" i="10"/>
  <c r="D17" i="10"/>
  <c r="C17" i="10"/>
  <c r="AB16" i="10"/>
  <c r="AA16" i="10"/>
  <c r="X16" i="10"/>
  <c r="W16" i="10"/>
  <c r="T16" i="10"/>
  <c r="S16" i="10"/>
  <c r="Q13" i="10" s="1"/>
  <c r="P16" i="10"/>
  <c r="O16" i="10"/>
  <c r="L16" i="10"/>
  <c r="K16" i="10"/>
  <c r="J12" i="10" s="1"/>
  <c r="J16" i="10"/>
  <c r="G16" i="10"/>
  <c r="F16" i="10"/>
  <c r="E16" i="10"/>
  <c r="AB15" i="10"/>
  <c r="AA15" i="10"/>
  <c r="X15" i="10"/>
  <c r="W15" i="10"/>
  <c r="T15" i="10"/>
  <c r="S15" i="10"/>
  <c r="P15" i="10"/>
  <c r="O15" i="10"/>
  <c r="L15" i="10"/>
  <c r="K15" i="10"/>
  <c r="J15" i="10"/>
  <c r="G15" i="10"/>
  <c r="F15" i="10"/>
  <c r="E15" i="10"/>
  <c r="D12" i="10" s="1"/>
  <c r="AB13" i="10"/>
  <c r="AA13" i="10"/>
  <c r="Z13" i="10"/>
  <c r="Y13" i="10"/>
  <c r="W13" i="10"/>
  <c r="V13" i="10"/>
  <c r="U13" i="10"/>
  <c r="P12" i="10"/>
  <c r="O12" i="10"/>
  <c r="N12" i="10"/>
  <c r="M12" i="10"/>
  <c r="E12" i="10"/>
  <c r="C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G29" i="10" s="1"/>
  <c r="AB6" i="10"/>
  <c r="AA6" i="10"/>
  <c r="X6" i="10"/>
  <c r="W6" i="10"/>
  <c r="T6" i="10"/>
  <c r="S6" i="10"/>
  <c r="P6" i="10"/>
  <c r="O6" i="10"/>
  <c r="L6" i="10"/>
  <c r="K6" i="10"/>
  <c r="J6" i="10"/>
  <c r="G6" i="10"/>
  <c r="F6" i="10"/>
  <c r="E6" i="10"/>
  <c r="AU55" i="18"/>
  <c r="AU22" i="4" s="1"/>
  <c r="AT55" i="18"/>
  <c r="AT22" i="4" s="1"/>
  <c r="AS55" i="18"/>
  <c r="AS22" i="4" s="1"/>
  <c r="AC55" i="18"/>
  <c r="AB55" i="18"/>
  <c r="AA55" i="18"/>
  <c r="AA22" i="4" s="1"/>
  <c r="Z55" i="18"/>
  <c r="Z22" i="4" s="1"/>
  <c r="Y55" i="18"/>
  <c r="Y22" i="4" s="1"/>
  <c r="X55" i="18"/>
  <c r="W55" i="18"/>
  <c r="W22" i="4" s="1"/>
  <c r="V55" i="18"/>
  <c r="V22" i="4" s="1"/>
  <c r="U55" i="18"/>
  <c r="U22" i="4" s="1"/>
  <c r="T55" i="18"/>
  <c r="T22" i="4" s="1"/>
  <c r="S55" i="18"/>
  <c r="R55" i="18"/>
  <c r="Q55" i="18"/>
  <c r="P55" i="18"/>
  <c r="P22" i="4" s="1"/>
  <c r="O55" i="18"/>
  <c r="N55" i="18"/>
  <c r="N22" i="4" s="1"/>
  <c r="M55" i="18"/>
  <c r="L55" i="18"/>
  <c r="K55" i="18"/>
  <c r="K22" i="4" s="1"/>
  <c r="J55" i="18"/>
  <c r="J22" i="4" s="1"/>
  <c r="I55" i="18"/>
  <c r="I22" i="4" s="1"/>
  <c r="H55" i="18"/>
  <c r="H22" i="4" s="1"/>
  <c r="G55" i="18"/>
  <c r="G22" i="4" s="1"/>
  <c r="F55" i="18"/>
  <c r="F22" i="4" s="1"/>
  <c r="E55" i="18"/>
  <c r="E22" i="4" s="1"/>
  <c r="D55" i="18"/>
  <c r="D22" i="4" s="1"/>
  <c r="AU54" i="18"/>
  <c r="AT54" i="18"/>
  <c r="AT12" i="4" s="1"/>
  <c r="AS54" i="18"/>
  <c r="AS12" i="4" s="1"/>
  <c r="AC54" i="18"/>
  <c r="AB54" i="18"/>
  <c r="AB12" i="4" s="1"/>
  <c r="AA54" i="18"/>
  <c r="AA12" i="4" s="1"/>
  <c r="Z54" i="18"/>
  <c r="Z12" i="4" s="1"/>
  <c r="Y54" i="18"/>
  <c r="Y12" i="4" s="1"/>
  <c r="X54" i="18"/>
  <c r="W54" i="18"/>
  <c r="W12" i="4" s="1"/>
  <c r="V54" i="18"/>
  <c r="V12" i="4" s="1"/>
  <c r="U54" i="18"/>
  <c r="T54" i="18"/>
  <c r="T12" i="4" s="1"/>
  <c r="S54" i="18"/>
  <c r="R54" i="18"/>
  <c r="Q54" i="18"/>
  <c r="P54" i="18"/>
  <c r="P12" i="4" s="1"/>
  <c r="O54" i="18"/>
  <c r="O12" i="4" s="1"/>
  <c r="N54" i="18"/>
  <c r="N12" i="4" s="1"/>
  <c r="M54" i="18"/>
  <c r="L54" i="18"/>
  <c r="L12" i="4" s="1"/>
  <c r="K54" i="18"/>
  <c r="K12" i="4" s="1"/>
  <c r="J54" i="18"/>
  <c r="I54" i="18"/>
  <c r="H54" i="18"/>
  <c r="H12" i="4" s="1"/>
  <c r="G54" i="18"/>
  <c r="G12" i="4" s="1"/>
  <c r="F54" i="18"/>
  <c r="F12" i="4" s="1"/>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C22" i="4"/>
  <c r="AB22" i="4"/>
  <c r="X22" i="4"/>
  <c r="S22" i="4"/>
  <c r="R22" i="4"/>
  <c r="Q22" i="4"/>
  <c r="O22" i="4"/>
  <c r="M22" i="4"/>
  <c r="L22" i="4"/>
  <c r="AU12" i="4"/>
  <c r="AC12" i="4"/>
  <c r="X12" i="4"/>
  <c r="U12" i="4"/>
  <c r="S12" i="4"/>
  <c r="R12" i="4"/>
  <c r="Q12" i="4"/>
  <c r="M12" i="4"/>
  <c r="J12" i="4"/>
  <c r="I12" i="4"/>
  <c r="E12" i="4"/>
  <c r="D12" i="4"/>
  <c r="AU5" i="4"/>
  <c r="AT5" i="4"/>
  <c r="AS5" i="4"/>
  <c r="AC5" i="4"/>
  <c r="AB5" i="4"/>
  <c r="AA5" i="4"/>
  <c r="Z5" i="4"/>
  <c r="Y5" i="4"/>
  <c r="X5" i="4"/>
  <c r="W5" i="4"/>
  <c r="V5" i="4"/>
  <c r="U5" i="4"/>
  <c r="T5" i="4"/>
  <c r="S5" i="4"/>
  <c r="R5" i="4"/>
  <c r="Q5" i="4"/>
  <c r="P5" i="4"/>
  <c r="O5" i="4"/>
  <c r="N5" i="4"/>
  <c r="M5" i="4"/>
  <c r="L5" i="4"/>
  <c r="K5" i="4"/>
  <c r="J5" i="4"/>
  <c r="I5" i="4"/>
  <c r="H5" i="4"/>
  <c r="G5" i="4"/>
  <c r="F5" i="4"/>
  <c r="E5" i="4"/>
  <c r="D5" i="4"/>
  <c r="G20" i="10" l="1"/>
  <c r="T46" i="10"/>
  <c r="AB38" i="10"/>
  <c r="X38" i="10"/>
  <c r="F38" i="10"/>
  <c r="L23" i="10"/>
  <c r="L27" i="10" s="1"/>
  <c r="X13" i="10"/>
  <c r="S13" i="10"/>
  <c r="R13" i="10"/>
  <c r="T13" i="10"/>
  <c r="H12" i="10"/>
  <c r="I12" i="10"/>
  <c r="K12" i="10"/>
  <c r="F12" i="10"/>
  <c r="E7" i="10"/>
  <c r="F7" i="10" s="1"/>
  <c r="G24" i="10" l="1"/>
  <c r="G23" i="10" s="1"/>
  <c r="G27" i="10" s="1"/>
  <c r="L26" i="10"/>
  <c r="L30" i="10" s="1"/>
  <c r="L31" i="10"/>
  <c r="L32" i="10" s="1"/>
  <c r="L33" i="10" s="1"/>
  <c r="G31" i="10" l="1"/>
  <c r="G32" i="10" s="1"/>
  <c r="G33" i="10" s="1"/>
  <c r="G26" i="10"/>
  <c r="G30" i="10" s="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<sst xmlns="http://schemas.openxmlformats.org/spreadsheetml/2006/main" count="566" uniqueCount="505">
  <si>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</si>
  <si>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</si>
  <si>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</si>
  <si>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</si>
  <si>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</si>
  <si>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</si>
  <si>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</si>
  <si>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</si>
  <si>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</si>
  <si>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</si>
  <si>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</si>
  <si>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</si>
  <si>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</si>
  <si>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</si>
  <si>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</si>
  <si>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</si>
  <si>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</si>
  <si>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</si>
  <si>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</si>
  <si>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</si>
  <si>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</si>
  <si>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</si>
  <si>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</si>
  <si>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</si>
  <si>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</si>
  <si>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</si>
  <si>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</si>
  <si>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</si>
  <si>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</si>
  <si>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</si>
  <si>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</si>
  <si>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</si>
  <si>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</si>
  <si>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</si>
  <si>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</si>
  <si>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</si>
  <si>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</si>
  <si>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</si>
  <si>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</si>
  <si>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</si>
  <si>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</si>
  <si>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</si>
  <si>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</si>
  <si>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</si>
  <si>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</si>
  <si>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</si>
  <si>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</si>
  <si>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</si>
  <si>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</si>
  <si>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</si>
  <si>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</si>
  <si>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</si>
  <si>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</si>
  <si>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</si>
  <si>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</si>
  <si>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</si>
  <si>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</si>
  <si>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</si>
  <si>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</si>
  <si>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</si>
  <si>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</si>
  <si>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</si>
  <si>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</si>
  <si>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</si>
  <si>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</si>
  <si>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</si>
  <si>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</si>
  <si>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</si>
  <si>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</si>
  <si>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</si>
  <si>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</si>
  <si>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</si>
  <si>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</si>
  <si>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</si>
  <si>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</si>
  <si>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</si>
  <si>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</si>
  <si>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</si>
  <si>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</si>
  <si>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</si>
  <si>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</si>
  <si>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</si>
  <si>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</si>
  <si>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</si>
  <si>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</si>
  <si>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</si>
  <si>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</si>
  <si>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</si>
  <si>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</si>
  <si>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</si>
  <si>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</si>
  <si>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</si>
  <si>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</si>
  <si>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</si>
  <si>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</si>
  <si>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</si>
  <si>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</si>
  <si>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</si>
  <si>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</si>
  <si>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</si>
  <si>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</si>
  <si>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</si>
  <si>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</si>
  <si>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</si>
  <si>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</si>
  <si>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</si>
  <si>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</si>
  <si>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</si>
  <si>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</si>
  <si>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</si>
  <si>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</si>
  <si>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</si>
  <si>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</si>
  <si>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</si>
  <si>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</si>
  <si>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</si>
  <si>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</si>
  <si>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</si>
  <si>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</si>
  <si>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</si>
  <si>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</si>
  <si>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</si>
  <si>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</si>
  <si>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</si>
  <si>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</si>
  <si>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</si>
  <si>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</si>
  <si>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</si>
  <si>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</si>
  <si>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</si>
  <si>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</si>
  <si>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</si>
  <si>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</si>
  <si>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</si>
  <si>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</si>
  <si>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</si>
  <si>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</si>
  <si>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</si>
  <si>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</si>
  <si>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</si>
  <si>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</si>
  <si>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</si>
  <si>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</si>
  <si>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</si>
  <si>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</si>
  <si>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</si>
  <si>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</si>
  <si>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</si>
  <si>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</si>
  <si>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</si>
  <si>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</si>
  <si>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</si>
  <si>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</si>
  <si>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</si>
  <si>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</si>
  <si>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</si>
  <si>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</si>
  <si>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</si>
  <si>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</si>
  <si>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</si>
  <si>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</si>
  <si>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</si>
  <si>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</si>
  <si>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</si>
  <si>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</si>
  <si>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</si>
  <si>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</si>
  <si>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</si>
  <si>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</si>
  <si>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</si>
  <si>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</si>
  <si>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</si>
  <si>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</si>
  <si>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</si>
  <si>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</si>
  <si>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</si>
  <si>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</si>
  <si>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</si>
  <si>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</si>
  <si>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</si>
  <si>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</si>
  <si>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</si>
  <si>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</si>
  <si>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</si>
  <si>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</si>
  <si>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</si>
  <si>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</si>
  <si>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</si>
  <si>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</si>
  <si>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</si>
  <si>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</si>
  <si>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</si>
  <si>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</si>
  <si>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</si>
  <si>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</si>
  <si>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</si>
  <si>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</si>
  <si>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</si>
  <si>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</si>
  <si>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</si>
  <si>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</si>
  <si>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</si>
  <si>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</si>
  <si>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</si>
  <si>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</si>
  <si>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</si>
  <si>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</si>
  <si>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</si>
  <si>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</si>
  <si>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</si>
  <si>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</si>
  <si>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</si>
  <si>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</si>
  <si>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</si>
  <si>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</si>
  <si>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</si>
  <si>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</si>
  <si>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</si>
  <si>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</si>
  <si>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</si>
  <si>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</si>
  <si>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</si>
  <si>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</si>
  <si>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</si>
  <si>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</si>
  <si>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</si>
  <si>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</si>
  <si>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</si>
  <si>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</si>
  <si>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</si>
  <si>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</si>
  <si>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</si>
  <si>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</si>
  <si>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</si>
  <si>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</si>
  <si>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</si>
  <si>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</si>
  <si>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</si>
  <si>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</si>
  <si>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</si>
  <si>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</si>
  <si>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</si>
  <si>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</si>
  <si>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</si>
  <si>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</si>
  <si>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</si>
  <si>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</si>
  <si>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</si>
  <si>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</si>
  <si>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</si>
  <si>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</si>
  <si>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</si>
  <si>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</si>
  <si>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</si>
  <si>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</si>
  <si>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</si>
  <si>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</si>
  <si>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</si>
  <si>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</si>
  <si>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</si>
  <si>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</si>
  <si>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</si>
  <si>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</si>
  <si>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</si>
  <si>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</si>
  <si>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</si>
  <si>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</si>
  <si>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</si>
  <si>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</si>
  <si>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</si>
  <si>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</si>
  <si>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</si>
  <si>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</si>
  <si>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</si>
  <si>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</si>
  <si>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</si>
  <si>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</si>
  <si>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</si>
  <si>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</si>
  <si>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</si>
  <si>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</si>
  <si>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</si>
  <si>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</si>
  <si>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</si>
  <si>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</si>
  <si>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</si>
  <si>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</si>
  <si>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</si>
  <si>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</si>
  <si>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</si>
  <si>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</si>
  <si>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</si>
  <si>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</si>
  <si>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</si>
  <si>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</si>
  <si>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</si>
  <si>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</si>
  <si>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</si>
  <si>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</si>
  <si>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</si>
  <si>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</si>
  <si>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</si>
  <si>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</si>
  <si>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</si>
  <si>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</si>
  <si>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</si>
  <si>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</si>
  <si>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</si>
  <si>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</si>
  <si>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</si>
  <si>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</si>
  <si>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</si>
  <si>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</si>
  <si>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</si>
  <si>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</si>
  <si>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</si>
  <si>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</si>
  <si>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</si>
  <si>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</si>
  <si>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</si>
  <si>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</si>
  <si>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</si>
  <si>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</si>
  <si>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</si>
  <si>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</si>
  <si>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</si>
  <si>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</si>
  <si>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</si>
  <si>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</si>
  <si>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</si>
  <si>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</si>
  <si>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</si>
  <si>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</si>
  <si>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</si>
  <si>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</si>
  <si>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</si>
  <si>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</si>
  <si>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</si>
  <si>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</si>
  <si>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</si>
  <si>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</si>
  <si>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</si>
  <si>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</si>
  <si>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</si>
  <si>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</si>
  <si>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</si>
  <si>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</si>
  <si>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</si>
  <si>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</si>
  <si>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</si>
  <si>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</si>
  <si>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</si>
  <si>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</si>
  <si>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</si>
  <si>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</si>
  <si>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</si>
  <si>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</si>
  <si>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</si>
  <si>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</si>
  <si>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</si>
  <si>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</si>
  <si>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</si>
  <si>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</si>
  <si>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</si>
  <si>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</si>
  <si>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</si>
  <si>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</si>
  <si>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</si>
  <si>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</si>
  <si>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</si>
  <si>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</si>
  <si>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</si>
  <si>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</si>
  <si>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</si>
  <si>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</si>
  <si>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</si>
  <si>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</si>
  <si>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</si>
  <si>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</si>
  <si>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</si>
  <si>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</si>
  <si>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</si>
  <si>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</si>
  <si>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</si>
  <si>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</si>
  <si>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</si>
  <si>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</si>
  <si>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</si>
  <si>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</si>
  <si>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</si>
  <si>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</si>
  <si>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</si>
  <si>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</si>
  <si>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</si>
  <si>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</si>
  <si>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</si>
  <si>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</si>
  <si>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</si>
  <si>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</si>
  <si>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</si>
  <si>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</si>
  <si>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</si>
  <si>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</si>
  <si>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</si>
  <si>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</si>
  <si>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</si>
  <si>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</si>
  <si>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</si>
  <si>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</si>
  <si>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</si>
  <si>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</si>
  <si>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</si>
  <si>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</si>
  <si>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</si>
  <si>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</si>
  <si>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</si>
  <si>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</si>
  <si>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</si>
  <si>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</si>
  <si>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</si>
  <si>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</si>
  <si>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</si>
  <si>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</si>
  <si>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</si>
  <si>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</si>
  <si>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</si>
  <si>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</si>
  <si>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</si>
  <si>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</si>
  <si>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</si>
  <si>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</si>
  <si>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</si>
  <si>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</si>
  <si>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</si>
  <si>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</si>
  <si>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</si>
  <si>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</si>
  <si>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</si>
  <si>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</si>
  <si>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</si>
  <si>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</si>
  <si>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</si>
  <si>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</si>
  <si>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</si>
  <si>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</si>
  <si>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</si>
  <si>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</si>
  <si>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</si>
  <si>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</si>
  <si>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</si>
  <si>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</si>
  <si>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</si>
  <si>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</si>
  <si>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</si>
  <si>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</si>
  <si>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</si>
  <si>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</si>
  <si>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</si>
  <si>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</si>
  <si>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</si>
  <si>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</si>
  <si>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</si>
  <si>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</si>
  <si>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</si>
  <si>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</si>
  <si>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</si>
  <si>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</si>
  <si>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</si>
  <si>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</si>
  <si>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</si>
  <si>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</si>
  <si>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</si>
  <si>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</si>
  <si>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</si>
  <si>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</si>
  <si>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</si>
  <si>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</si>
  <si>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</si>
  <si>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</si>
  <si>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</si>
  <si>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</si>
  <si>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</si>
  <si>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</si>
  <si>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</si>
  <si>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</si>
  <si>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</si>
  <si>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</si>
  <si>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</si>
  <si>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</si>
  <si>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</si>
  <si>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</si>
  <si>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</si>
  <si>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</si>
  <si>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</si>
  <si>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</si>
  <si>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</si>
  <si>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</si>
  <si>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</si>
  <si>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</si>
  <si>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</si>
  <si>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</si>
  <si>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</si>
  <si>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</si>
  <si>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64159</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</si>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</sst>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167</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84166615</v>
      </c>
      <c r="AT5" s="113">
        <f>SUM('Pt 2 Premium and Claims'!AT$5,'Pt 2 Premium and Claims'!AT$6,-'Pt 2 Premium and Claims'!AT$7,-'Pt 2 Premium and Claims'!AT$13,'Pt 2 Premium and Claims'!AT$14)</f>
        <v>4483264</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13746</v>
      </c>
      <c r="AT8" s="119">
        <v>172</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66532788</v>
      </c>
      <c r="AT12" s="113">
        <f>'Pt 2 Premium and Claims'!AT$54</f>
        <v>3230238</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26836842</v>
      </c>
      <c r="AT13" s="119">
        <v>891</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7222610</v>
      </c>
      <c r="AT14" s="119">
        <v>142</v>
      </c>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2619</v>
      </c>
      <c r="AT15" s="119">
        <v>150</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1624</v>
      </c>
      <c r="AT16" s="119">
        <v>-206</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-137924</v>
      </c>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1120998.023</v>
      </c>
      <c r="AT25" s="119">
        <v>-6572.0507909999997</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1054360.28</v>
      </c>
      <c r="AT27" s="119">
        <v>2157.69</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7348.25</v>
      </c>
      <c r="AT28" s="119">
        <v>477.09000000000003</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96147.100119999988</v>
      </c>
      <c r="AT30" s="119">
        <v>805.41785779999987</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108158.92</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67671.91</v>
      </c>
      <c r="AT35" s="119">
        <v>4379.5600000000004</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553897</v>
      </c>
      <c r="AT37" s="125">
        <v>90</v>
      </c>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199030</v>
      </c>
      <c r="AT38" s="119">
        <v>-3</v>
      </c>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207553</v>
      </c>
      <c r="AT39" s="119">
        <v>2540</v>
      </c>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612374</v>
      </c>
      <c r="AT40" s="119">
        <v>10317</v>
      </c>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350132</v>
      </c>
      <c r="AT41" s="119">
        <v>9391</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1127672</v>
      </c>
      <c r="AT44" s="125">
        <v>8308</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1198001</v>
      </c>
      <c r="AT45" s="119">
        <v>86672</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1611251</v>
      </c>
      <c r="AT46" s="119">
        <v>25551</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1257725</v>
      </c>
      <c r="AT47" s="119">
        <v>506414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307738.10988000006</v>
      </c>
      <c r="AT49" s="119">
        <v>23372.562142199997</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3954.1000000000008</v>
      </c>
      <c r="AT50" s="119">
        <v>233.1</v>
      </c>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6493743</v>
      </c>
      <c r="AT51" s="119">
        <v>480479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29342</v>
      </c>
      <c r="AT56" s="129">
        <v>1054</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36647</v>
      </c>
      <c r="AT57" s="132">
        <v>3922</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433489</v>
      </c>
      <c r="AT59" s="132">
        <v>45036</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36124.083333333336</v>
      </c>
      <c r="AT60" s="135">
        <f>AT$59/12</f>
        <v>3753</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84166615</v>
      </c>
      <c r="AT5" s="125">
        <v>4483475</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910</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1121</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-2019672</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-1513791</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13746</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172</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68429544</v>
      </c>
      <c r="AT23" s="119">
        <v>3304510</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5705529</v>
      </c>
      <c r="AT26" s="119">
        <v>490419</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6000331</v>
      </c>
      <c r="AT28" s="119">
        <v>564706</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-272459</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-2019672</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-1513791</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1978978</v>
      </c>
      <c r="AT49" s="119">
        <v>13</v>
      </c>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1155364</v>
      </c>
      <c r="AT50" s="119">
        <v>28</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66532788</v>
      </c>
      <c r="AT54" s="122">
        <f>AT23+AT26-AT28+AT30-AT32+AT34-AT36+AT38+AT41-AT43+AT45+AT46-AT47-AT49+AT50+AT51+AT52+AT53</f>
        <v>3230238</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1490505</v>
      </c>
      <c r="AT57" s="119">
        <v>1449</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0</v>
      </c>
      <c r="F6" s="121">
        <f>SUM(C6:E6)</f>
        <v>0</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0</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0</v>
      </c>
      <c r="F15" s="112">
        <f>SUM(C15:E15)</f>
        <v>0</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0</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2041</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