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6"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P38" i="10"/>
  <c r="K38" i="10"/>
  <c r="F38" i="10"/>
  <c r="AB37" i="10"/>
  <c r="AA37" i="10"/>
  <c r="X37" i="10"/>
  <c r="W37" i="10"/>
  <c r="T37" i="10"/>
  <c r="S37" i="10"/>
  <c r="P37" i="10"/>
  <c r="O37" i="10"/>
  <c r="K37" i="10"/>
  <c r="J37" i="10"/>
  <c r="F37" i="10"/>
  <c r="E37" i="10"/>
  <c r="L29" i="10"/>
  <c r="L28" i="10"/>
  <c r="G28" i="10"/>
  <c r="L25" i="10"/>
  <c r="G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S13" i="10" s="1"/>
  <c r="P16" i="10"/>
  <c r="O16" i="10"/>
  <c r="L16" i="10"/>
  <c r="K16" i="10"/>
  <c r="J16" i="10"/>
  <c r="J12" i="10" s="1"/>
  <c r="G16" i="10"/>
  <c r="F16" i="10"/>
  <c r="E16" i="10"/>
  <c r="AB15" i="10"/>
  <c r="AA15" i="10"/>
  <c r="X15" i="10"/>
  <c r="W15" i="10"/>
  <c r="T15" i="10"/>
  <c r="S15" i="10"/>
  <c r="P15" i="10"/>
  <c r="O15" i="10"/>
  <c r="L15" i="10"/>
  <c r="K15" i="10"/>
  <c r="J15" i="10"/>
  <c r="G15" i="10"/>
  <c r="F15" i="10"/>
  <c r="E15" i="10"/>
  <c r="AB13" i="10"/>
  <c r="AA13" i="10"/>
  <c r="Z13" i="10"/>
  <c r="Y13" i="10"/>
  <c r="V13" i="10"/>
  <c r="Q13" i="10"/>
  <c r="P12" i="10"/>
  <c r="O12" i="10"/>
  <c r="N12" i="10"/>
  <c r="M12" i="10"/>
  <c r="I12" i="10"/>
  <c r="H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0" i="10" s="1"/>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Y55" i="18"/>
  <c r="X55" i="18"/>
  <c r="W55" i="18"/>
  <c r="V55" i="18"/>
  <c r="V22" i="4" s="1"/>
  <c r="U55" i="18"/>
  <c r="U22" i="4" s="1"/>
  <c r="T55" i="18"/>
  <c r="T22" i="4" s="1"/>
  <c r="S55" i="18"/>
  <c r="S22" i="4" s="1"/>
  <c r="R55" i="18"/>
  <c r="R22" i="4" s="1"/>
  <c r="Q55" i="18"/>
  <c r="Q22" i="4" s="1"/>
  <c r="P55" i="18"/>
  <c r="O55" i="18"/>
  <c r="O22" i="4" s="1"/>
  <c r="N55" i="18"/>
  <c r="N22" i="4" s="1"/>
  <c r="M55" i="18"/>
  <c r="M22" i="4" s="1"/>
  <c r="L55" i="18"/>
  <c r="L22" i="4" s="1"/>
  <c r="K55" i="18"/>
  <c r="K22" i="4" s="1"/>
  <c r="J55" i="18"/>
  <c r="J22" i="4" s="1"/>
  <c r="I55" i="18"/>
  <c r="H55" i="18"/>
  <c r="H22" i="4" s="1"/>
  <c r="G55" i="18"/>
  <c r="G22" i="4" s="1"/>
  <c r="F55" i="18"/>
  <c r="F22" i="4" s="1"/>
  <c r="E55" i="18"/>
  <c r="D55" i="18"/>
  <c r="D22" i="4" s="1"/>
  <c r="AU54" i="18"/>
  <c r="AT54" i="18"/>
  <c r="AT12" i="4" s="1"/>
  <c r="AS54" i="18"/>
  <c r="AC54" i="18"/>
  <c r="AB54" i="18"/>
  <c r="AB12" i="4" s="1"/>
  <c r="AA54" i="18"/>
  <c r="AA12" i="4" s="1"/>
  <c r="Z54" i="18"/>
  <c r="Y54" i="18"/>
  <c r="Y12" i="4" s="1"/>
  <c r="X54" i="18"/>
  <c r="W54" i="18"/>
  <c r="W12" i="4" s="1"/>
  <c r="V54" i="18"/>
  <c r="V12" i="4" s="1"/>
  <c r="U54" i="18"/>
  <c r="T54" i="18"/>
  <c r="T12" i="4" s="1"/>
  <c r="S54" i="18"/>
  <c r="S12" i="4" s="1"/>
  <c r="R54" i="18"/>
  <c r="Q54" i="18"/>
  <c r="P54" i="18"/>
  <c r="P12" i="4" s="1"/>
  <c r="O54" i="18"/>
  <c r="O12" i="4" s="1"/>
  <c r="N54" i="18"/>
  <c r="N12" i="4" s="1"/>
  <c r="M54" i="18"/>
  <c r="L54" i="18"/>
  <c r="L12" i="4" s="1"/>
  <c r="K54" i="18"/>
  <c r="K12" i="4" s="1"/>
  <c r="J54" i="18"/>
  <c r="J12" i="4" s="1"/>
  <c r="I54" i="18"/>
  <c r="H54" i="18"/>
  <c r="G54" i="18"/>
  <c r="G12" i="4" s="1"/>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Y22" i="4"/>
  <c r="X22" i="4"/>
  <c r="W22" i="4"/>
  <c r="P22" i="4"/>
  <c r="I22" i="4"/>
  <c r="E22" i="4"/>
  <c r="AU12" i="4"/>
  <c r="AS12" i="4"/>
  <c r="AC12" i="4"/>
  <c r="Z12" i="4"/>
  <c r="X12" i="4"/>
  <c r="U12" i="4"/>
  <c r="R12" i="4"/>
  <c r="Q12" i="4"/>
  <c r="M12" i="4"/>
  <c r="I12" i="4"/>
  <c r="H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27" i="10" l="1"/>
  <c r="G31" i="10" s="1"/>
  <c r="G32" i="10" s="1"/>
  <c r="G33" i="10" s="1"/>
  <c r="G26" i="10"/>
  <c r="G30" i="10" s="1"/>
  <c r="G29" i="10"/>
  <c r="G19" i="10"/>
  <c r="G24" i="10" s="1"/>
  <c r="G23" i="10" s="1"/>
  <c r="G21" i="10"/>
  <c r="X13" i="10"/>
  <c r="X47" i="10"/>
  <c r="X50" i="10" s="1"/>
  <c r="T47" i="10"/>
  <c r="T50" i="10" s="1"/>
  <c r="X38" i="10"/>
  <c r="T38" i="10"/>
  <c r="L26" i="10"/>
  <c r="L30" i="10" s="1"/>
  <c r="T13" i="10"/>
  <c r="W13" i="10"/>
  <c r="R13" i="10"/>
  <c r="K12" i="10"/>
  <c r="E12" i="10"/>
  <c r="D12" i="10"/>
  <c r="C12" i="10"/>
  <c r="F12" i="10" l="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<sst xmlns="http://schemas.openxmlformats.org/spreadsheetml/2006/main" count="566" uniqueCount="505">
  <si>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</si>
  <si>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</si>
  <si>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</si>
  <si>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</si>
  <si>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</si>
  <si>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</si>
  <si>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</si>
  <si>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</si>
  <si>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</si>
  <si>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</si>
  <si>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</si>
  <si>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</si>
  <si>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</si>
  <si>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</si>
  <si>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</si>
  <si>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</si>
  <si>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</si>
  <si>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</si>
  <si>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</si>
  <si>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</si>
  <si>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</si>
  <si>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</si>
  <si>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</si>
  <si>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</si>
  <si>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</si>
  <si>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</si>
  <si>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</si>
  <si>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</si>
  <si>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</si>
  <si>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</si>
  <si>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</si>
  <si>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</si>
  <si>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</si>
  <si>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</si>
  <si>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</si>
  <si>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</si>
  <si>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</si>
  <si>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</si>
  <si>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</si>
  <si>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</si>
  <si>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</si>
  <si>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</si>
  <si>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</si>
  <si>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</si>
  <si>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</si>
  <si>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</si>
  <si>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</si>
  <si>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</si>
  <si>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</si>
  <si>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</si>
  <si>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</si>
  <si>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</si>
  <si>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</si>
  <si>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</si>
  <si>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</si>
  <si>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</si>
  <si>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</si>
  <si>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</si>
  <si>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</si>
  <si>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</si>
  <si>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</si>
  <si>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</si>
  <si>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</si>
  <si>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</si>
  <si>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</si>
  <si>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</si>
  <si>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</si>
  <si>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</si>
  <si>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</si>
  <si>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</si>
  <si>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</si>
  <si>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</si>
  <si>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</si>
  <si>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</si>
  <si>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</si>
  <si>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</si>
  <si>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</si>
  <si>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</si>
  <si>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</si>
  <si>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</si>
  <si>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</si>
  <si>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</si>
  <si>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</si>
  <si>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</si>
  <si>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</si>
  <si>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</si>
  <si>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</si>
  <si>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</si>
  <si>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</si>
  <si>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</si>
  <si>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</si>
  <si>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</si>
  <si>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</si>
  <si>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</si>
  <si>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</si>
  <si>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</si>
  <si>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</si>
  <si>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</si>
  <si>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</si>
  <si>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</si>
  <si>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</si>
  <si>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</si>
  <si>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</si>
  <si>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</si>
  <si>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</si>
  <si>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</si>
  <si>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</si>
  <si>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</si>
  <si>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</si>
  <si>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</si>
  <si>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</si>
  <si>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</si>
  <si>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</si>
  <si>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</si>
  <si>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</si>
  <si>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</si>
  <si>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</si>
  <si>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</si>
  <si>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</si>
  <si>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</si>
  <si>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</si>
  <si>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</si>
  <si>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</si>
  <si>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</si>
  <si>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</si>
  <si>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</si>
  <si>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</si>
  <si>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</si>
  <si>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</si>
  <si>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</si>
  <si>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</si>
  <si>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</si>
  <si>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</si>
  <si>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</si>
  <si>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</si>
  <si>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</si>
  <si>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</si>
  <si>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</si>
  <si>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</si>
  <si>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</si>
  <si>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</si>
  <si>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</si>
  <si>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</si>
  <si>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</si>
  <si>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</si>
  <si>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</si>
  <si>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</si>
  <si>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</si>
  <si>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</si>
  <si>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</si>
  <si>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</si>
  <si>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</si>
  <si>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</si>
  <si>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</si>
  <si>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</si>
  <si>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</si>
  <si>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</si>
  <si>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</si>
  <si>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</si>
  <si>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</si>
  <si>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</si>
  <si>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</si>
  <si>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</si>
  <si>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</si>
  <si>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</si>
  <si>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</si>
  <si>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</si>
  <si>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</si>
  <si>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</si>
  <si>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</si>
  <si>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</si>
  <si>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</si>
  <si>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</si>
  <si>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</si>
  <si>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</si>
  <si>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</si>
  <si>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</si>
  <si>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</si>
  <si>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</si>
  <si>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</si>
  <si>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</si>
  <si>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</si>
  <si>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</si>
  <si>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</si>
  <si>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</si>
  <si>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</si>
  <si>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</si>
  <si>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</si>
  <si>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</si>
  <si>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</si>
  <si>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</si>
  <si>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</si>
  <si>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</si>
  <si>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</si>
  <si>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</si>
  <si>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</si>
  <si>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</si>
  <si>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</si>
  <si>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</si>
  <si>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</si>
  <si>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</si>
  <si>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</si>
  <si>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</si>
  <si>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</si>
  <si>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</si>
  <si>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</si>
  <si>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</si>
  <si>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</si>
  <si>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</si>
  <si>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</si>
  <si>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</si>
  <si>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</si>
  <si>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</si>
  <si>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</si>
  <si>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</si>
  <si>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</si>
  <si>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</si>
  <si>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</si>
  <si>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</si>
  <si>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</si>
  <si>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</si>
  <si>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</si>
  <si>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</si>
  <si>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</si>
  <si>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</si>
  <si>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</si>
  <si>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</si>
  <si>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</si>
  <si>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</si>
  <si>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</si>
  <si>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</si>
  <si>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</si>
  <si>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</si>
  <si>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</si>
  <si>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</si>
  <si>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</si>
  <si>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</si>
  <si>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</si>
  <si>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</si>
  <si>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</si>
  <si>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</si>
  <si>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</si>
  <si>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</si>
  <si>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</si>
  <si>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</si>
  <si>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</si>
  <si>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</si>
  <si>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</si>
  <si>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</si>
  <si>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</si>
  <si>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</si>
  <si>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</si>
  <si>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</si>
  <si>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</si>
  <si>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</si>
  <si>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</si>
  <si>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</si>
  <si>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</si>
  <si>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</si>
  <si>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</si>
  <si>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</si>
  <si>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</si>
  <si>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</si>
  <si>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</si>
  <si>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</si>
  <si>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</si>
  <si>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</si>
  <si>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</si>
  <si>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</si>
  <si>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</si>
  <si>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</si>
  <si>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</si>
  <si>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</si>
  <si>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</si>
  <si>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</si>
  <si>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</si>
  <si>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</si>
  <si>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</si>
  <si>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</si>
  <si>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</si>
  <si>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</si>
  <si>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</si>
  <si>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</si>
  <si>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</si>
  <si>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</si>
  <si>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</si>
  <si>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</si>
  <si>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</si>
  <si>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</si>
  <si>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</si>
  <si>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</si>
  <si>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</si>
  <si>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</si>
  <si>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</si>
  <si>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</si>
  <si>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</si>
  <si>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</si>
  <si>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</si>
  <si>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</si>
  <si>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</si>
  <si>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</si>
  <si>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</si>
  <si>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</si>
  <si>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</si>
  <si>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</si>
  <si>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</si>
  <si>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</si>
  <si>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</si>
  <si>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</si>
  <si>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</si>
  <si>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</si>
  <si>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</si>
  <si>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</si>
  <si>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</si>
  <si>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</si>
  <si>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</si>
  <si>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</si>
  <si>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</si>
  <si>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</si>
  <si>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</si>
  <si>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</si>
  <si>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</si>
  <si>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</si>
  <si>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</si>
  <si>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</si>
  <si>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</si>
  <si>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</si>
  <si>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</si>
  <si>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</si>
  <si>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</si>
  <si>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</si>
  <si>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</si>
  <si>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</si>
  <si>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</si>
  <si>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</si>
  <si>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</si>
  <si>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</si>
  <si>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</si>
  <si>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</si>
  <si>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</si>
  <si>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</si>
  <si>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</si>
  <si>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</si>
  <si>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</si>
  <si>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</si>
  <si>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</si>
  <si>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</si>
  <si>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</si>
  <si>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</si>
  <si>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</si>
  <si>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</si>
  <si>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</si>
  <si>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</si>
  <si>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</si>
  <si>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</si>
  <si>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</si>
  <si>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</si>
  <si>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</si>
  <si>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</si>
  <si>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</si>
  <si>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</si>
  <si>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</si>
  <si>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</si>
  <si>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</si>
  <si>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</si>
  <si>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</si>
  <si>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</si>
  <si>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</si>
  <si>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</si>
  <si>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</si>
  <si>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</si>
  <si>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</si>
  <si>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</si>
  <si>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</si>
  <si>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</si>
  <si>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</si>
  <si>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</si>
  <si>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</si>
  <si>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</si>
  <si>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</si>
  <si>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</si>
  <si>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</si>
  <si>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</si>
  <si>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</si>
  <si>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</si>
  <si>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</si>
  <si>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</si>
  <si>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</si>
  <si>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</si>
  <si>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</si>
  <si>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</si>
  <si>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</si>
  <si>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</si>
  <si>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</si>
  <si>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</si>
  <si>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</si>
  <si>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</si>
  <si>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</si>
  <si>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</si>
  <si>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</si>
  <si>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</si>
  <si>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</si>
  <si>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</si>
  <si>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</si>
  <si>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</si>
  <si>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</si>
  <si>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</si>
  <si>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</si>
  <si>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</si>
  <si>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</si>
  <si>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</si>
  <si>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</si>
  <si>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</si>
  <si>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</si>
  <si>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</si>
  <si>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</si>
  <si>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</si>
  <si>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</si>
  <si>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</si>
  <si>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</si>
  <si>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</si>
  <si>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</si>
  <si>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</si>
  <si>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</si>
  <si>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</si>
  <si>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</si>
  <si>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</si>
  <si>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</si>
  <si>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</si>
  <si>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</si>
  <si>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</si>
  <si>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</si>
  <si>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</si>
  <si>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</si>
  <si>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</si>
  <si>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</si>
  <si>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</si>
  <si>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</si>
  <si>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</si>
  <si>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</si>
  <si>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</si>
  <si>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</si>
  <si>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</si>
  <si>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</si>
  <si>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</si>
  <si>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</si>
  <si>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</si>
  <si>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</si>
  <si>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</si>
  <si>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</si>
  <si>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</si>
  <si>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</si>
  <si>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</si>
  <si>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</si>
  <si>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</si>
  <si>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</si>
  <si>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</si>
  <si>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</si>
  <si>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</si>
  <si>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</si>
  <si>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</si>
  <si>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</si>
  <si>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</si>
  <si>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</si>
  <si>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</si>
  <si>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</si>
  <si>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</si>
  <si>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</si>
  <si>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</si>
  <si>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</si>
  <si>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</si>
  <si>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</si>
  <si>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</si>
  <si>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</si>
  <si>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</si>
  <si>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</si>
  <si>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</si>
  <si>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</si>
  <si>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</si>
  <si>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</si>
  <si>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</si>
  <si>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</si>
  <si>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</si>
  <si>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</si>
  <si>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</si>
  <si>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</si>
  <si>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</si>
  <si>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</si>
  <si>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</si>
  <si>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</si>
  <si>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</si>
  <si>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</si>
  <si>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</si>
  <si>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</si>
  <si>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</si>
  <si>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</si>
  <si>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</si>
  <si>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</si>
  <si>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</si>
  <si>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</si>
  <si>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</si>
  <si>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</si>
  <si>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</si>
  <si>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33719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</si>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</sst>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169</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34587738</v>
      </c>
      <c r="AT5" s="113">
        <f>SUM('Pt 2 Premium and Claims'!AT$5,'Pt 2 Premium and Claims'!AT$6,-'Pt 2 Premium and Claims'!AT$7,-'Pt 2 Premium and Claims'!AT$13,'Pt 2 Premium and Claims'!AT$14)</f>
        <v>1633034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16062.999999999998</v>
      </c>
      <c r="AT8" s="119">
        <v>-507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27777828</v>
      </c>
      <c r="AT12" s="113">
        <f>'Pt 2 Premium and Claims'!AT$54</f>
        <v>1359315</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18560013</v>
      </c>
      <c r="AT13" s="119">
        <v>25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4856970</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1070</v>
      </c>
      <c r="AT15" s="119">
        <v>66</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14356</v>
      </c>
      <c r="AT16" s="119">
        <v>5648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-27295</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256900.18309999999</v>
      </c>
      <c r="AT25" s="119">
        <v>-36917.736290000001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434664.48999999993</v>
      </c>
      <c r="AT27" s="119">
        <v>5385.11</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3183.78</v>
      </c>
      <c r="AT28" s="119">
        <v>153.87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26322.187390000003</v>
      </c>
      <c r="AT30" s="119">
        <v>-2079.6337379999995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26084.239999999998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29077.969999999998</v>
      </c>
      <c r="AT35" s="119">
        <v>1434.67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167628</v>
      </c>
      <c r="AT37" s="125">
        <v>2</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52196</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104710</v>
      </c>
      <c r="AT39" s="119">
        <v>685</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128113</v>
      </c>
      <c r="AT40" s="119">
        <v>2945</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202974</v>
      </c>
      <c r="AT41" s="119">
        <v>2688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511986</v>
      </c>
      <c r="AT44" s="125">
        <v>3623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587050</v>
      </c>
      <c r="AT45" s="119">
        <v>25950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674983</v>
      </c>
      <c r="AT46" s="119">
        <v>9654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352263</v>
      </c>
      <c r="AT47" s="119">
        <v>167198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125723.24261</v>
      </c>
      <c r="AT49" s="119">
        <v>3861.4937380000038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1634.8199999999997</v>
      </c>
      <c r="AT50" s="119">
        <v>74.260000000000005</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2905707</v>
      </c>
      <c r="AT51" s="119">
        <v>153997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23874</v>
      </c>
      <c r="AT56" s="129">
        <v>1746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25651</v>
      </c>
      <c r="AT57" s="132">
        <v>3494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15</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305556</v>
      </c>
      <c r="AT59" s="132">
        <v>27602</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25463</v>
      </c>
      <c r="AT60" s="135">
        <f>AT$59/12</f>
        <v>2300.1666666666665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34587738</v>
      </c>
      <c r="AT5" s="125">
        <v>1640819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2576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10361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-1080009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-630859</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16062.999999999998</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1261</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29717361</v>
      </c>
      <c r="AT23" s="119">
        <v>1278551</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2340491</v>
      </c>
      <c r="AT26" s="119">
        <v>205818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3432246</v>
      </c>
      <c r="AT28" s="119">
        <v>125054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14904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-1080009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-630859</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1251795</v>
      </c>
      <c r="AT49" s="119">
        <v>2</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838263</v>
      </c>
      <c r="AT50" s="119">
        <v>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27777828</v>
      </c>
      <c r="AT54" s="122">
        <f>AT23+AT26-AT28+AT30-AT32+AT34-AT36+AT38+AT41-AT43+AT45+AT46-AT47-AT49+AT50+AT51+AT52+AT53</f>
        <v>1359315</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470346</v>
      </c>
      <c r="AT57" s="119">
        <v>418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2043</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