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6"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F38" i="10"/>
  <c r="AB37" i="10"/>
  <c r="AA37" i="10"/>
  <c r="X37" i="10"/>
  <c r="W37" i="10"/>
  <c r="T37" i="10"/>
  <c r="S37" i="10"/>
  <c r="P37" i="10"/>
  <c r="O37" i="10"/>
  <c r="K37" i="10"/>
  <c r="J37" i="10"/>
  <c r="F37" i="10"/>
  <c r="E37" i="10"/>
  <c r="L29" i="10"/>
  <c r="L28" i="10"/>
  <c r="L25" i="10"/>
  <c r="G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S13" i="10" s="1"/>
  <c r="P16" i="10"/>
  <c r="O16" i="10"/>
  <c r="L16" i="10"/>
  <c r="K16" i="10"/>
  <c r="J16" i="10"/>
  <c r="H12" i="10" s="1"/>
  <c r="G16" i="10"/>
  <c r="F16" i="10"/>
  <c r="E16" i="10"/>
  <c r="E12" i="10" s="1"/>
  <c r="AB15" i="10"/>
  <c r="AA15" i="10"/>
  <c r="X15" i="10"/>
  <c r="W15" i="10"/>
  <c r="T15" i="10"/>
  <c r="S15" i="10"/>
  <c r="P15" i="10"/>
  <c r="O15" i="10"/>
  <c r="L15" i="10"/>
  <c r="K15" i="10"/>
  <c r="J15" i="10"/>
  <c r="G15" i="10"/>
  <c r="F15" i="10"/>
  <c r="E15" i="10"/>
  <c r="C12" i="10" s="1"/>
  <c r="AB13" i="10"/>
  <c r="AA13" i="10"/>
  <c r="Z13" i="10"/>
  <c r="Y13" i="10"/>
  <c r="W13" i="10"/>
  <c r="V13" i="10"/>
  <c r="U13" i="10"/>
  <c r="R13" i="10"/>
  <c r="P12" i="10"/>
  <c r="O12" i="10"/>
  <c r="N12" i="10"/>
  <c r="M12" i="10"/>
  <c r="J12" i="10"/>
  <c r="I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W55" i="18"/>
  <c r="W22" i="4" s="1"/>
  <c r="V55" i="18"/>
  <c r="V22" i="4" s="1"/>
  <c r="U55" i="18"/>
  <c r="U22" i="4" s="1"/>
  <c r="T55" i="18"/>
  <c r="T22" i="4" s="1"/>
  <c r="S55" i="18"/>
  <c r="S22" i="4" s="1"/>
  <c r="R55" i="18"/>
  <c r="R22" i="4" s="1"/>
  <c r="Q55" i="18"/>
  <c r="Q22" i="4" s="1"/>
  <c r="P55" i="18"/>
  <c r="P22" i="4" s="1"/>
  <c r="O55" i="18"/>
  <c r="N55" i="18"/>
  <c r="M55" i="18"/>
  <c r="M22" i="4" s="1"/>
  <c r="L55" i="18"/>
  <c r="L22" i="4" s="1"/>
  <c r="K55" i="18"/>
  <c r="K22" i="4" s="1"/>
  <c r="J55" i="18"/>
  <c r="J22" i="4" s="1"/>
  <c r="I55" i="18"/>
  <c r="I22" i="4" s="1"/>
  <c r="H55" i="18"/>
  <c r="H22" i="4" s="1"/>
  <c r="G55" i="18"/>
  <c r="F55" i="18"/>
  <c r="E55" i="18"/>
  <c r="D55" i="18"/>
  <c r="AU54" i="18"/>
  <c r="AU12" i="4" s="1"/>
  <c r="AT54" i="18"/>
  <c r="AS54" i="18"/>
  <c r="AS12" i="4" s="1"/>
  <c r="AC54" i="18"/>
  <c r="AB54" i="18"/>
  <c r="AA54" i="18"/>
  <c r="Z54" i="18"/>
  <c r="Z12" i="4" s="1"/>
  <c r="Y54" i="18"/>
  <c r="Y12" i="4" s="1"/>
  <c r="X54" i="18"/>
  <c r="W54" i="18"/>
  <c r="W12" i="4" s="1"/>
  <c r="V54" i="18"/>
  <c r="V12" i="4" s="1"/>
  <c r="U54" i="18"/>
  <c r="U12" i="4" s="1"/>
  <c r="T54" i="18"/>
  <c r="T12" i="4" s="1"/>
  <c r="S54" i="18"/>
  <c r="S12" i="4" s="1"/>
  <c r="R54" i="18"/>
  <c r="R12" i="4" s="1"/>
  <c r="Q54" i="18"/>
  <c r="Q12" i="4" s="1"/>
  <c r="P54" i="18"/>
  <c r="O54" i="18"/>
  <c r="O12" i="4" s="1"/>
  <c r="N54" i="18"/>
  <c r="N12" i="4" s="1"/>
  <c r="M54" i="18"/>
  <c r="M12" i="4" s="1"/>
  <c r="L54" i="18"/>
  <c r="K54" i="18"/>
  <c r="K12" i="4" s="1"/>
  <c r="J54" i="18"/>
  <c r="J12" i="4" s="1"/>
  <c r="I54" i="18"/>
  <c r="I12" i="4" s="1"/>
  <c r="H54" i="18"/>
  <c r="H12" i="4" s="1"/>
  <c r="G54" i="18"/>
  <c r="G12" i="4" s="1"/>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X22" i="4"/>
  <c r="O22" i="4"/>
  <c r="N22" i="4"/>
  <c r="G22" i="4"/>
  <c r="F22" i="4"/>
  <c r="E22" i="4"/>
  <c r="D22" i="4"/>
  <c r="AT12" i="4"/>
  <c r="AC12" i="4"/>
  <c r="AB12" i="4"/>
  <c r="AA12" i="4"/>
  <c r="X12" i="4"/>
  <c r="P12" i="4"/>
  <c r="L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G28" i="10"/>
  <c r="G19" i="10"/>
  <c r="G24" i="10" s="1"/>
  <c r="G23" i="10" s="1"/>
  <c r="G21" i="10"/>
  <c r="X47" i="10"/>
  <c r="X50" i="10" s="1"/>
  <c r="X38" i="10"/>
  <c r="T46" i="10"/>
  <c r="AB38" i="10"/>
  <c r="T38" i="10"/>
  <c r="P38" i="10"/>
  <c r="K38" i="10"/>
  <c r="L26" i="10"/>
  <c r="L30" i="10" s="1"/>
  <c r="X13" i="10"/>
  <c r="T13" i="10"/>
  <c r="Q13" i="10"/>
  <c r="K12" i="10"/>
  <c r="F12" i="10"/>
  <c r="G27" i="10" l="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<sst xmlns="http://schemas.openxmlformats.org/spreadsheetml/2006/main" count="566" uniqueCount="505">
  <si>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</si>
  <si>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</si>
  <si>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</si>
  <si>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</si>
  <si>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</si>
  <si>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</si>
  <si>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</si>
  <si>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</si>
  <si>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</si>
  <si>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</si>
  <si>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</si>
  <si>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</si>
  <si>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</si>
  <si>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</si>
  <si>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</si>
  <si>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</si>
  <si>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</si>
  <si>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</si>
  <si>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</si>
  <si>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</si>
  <si>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</si>
  <si>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</si>
  <si>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</si>
  <si>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</si>
  <si>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</si>
  <si>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</si>
  <si>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</si>
  <si>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</si>
  <si>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</si>
  <si>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</si>
  <si>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</si>
  <si>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</si>
  <si>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</si>
  <si>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</si>
  <si>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</si>
  <si>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</si>
  <si>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</si>
  <si>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</si>
  <si>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</si>
  <si>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</si>
  <si>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</si>
  <si>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</si>
  <si>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</si>
  <si>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</si>
  <si>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</si>
  <si>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</si>
  <si>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</si>
  <si>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</si>
  <si>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</si>
  <si>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</si>
  <si>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</si>
  <si>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</si>
  <si>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</si>
  <si>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</si>
  <si>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</si>
  <si>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</si>
  <si>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</si>
  <si>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</si>
  <si>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</si>
  <si>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</si>
  <si>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</si>
  <si>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</si>
  <si>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</si>
  <si>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</si>
  <si>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</si>
  <si>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</si>
  <si>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</si>
  <si>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</si>
  <si>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</si>
  <si>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</si>
  <si>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</si>
  <si>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</si>
  <si>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</si>
  <si>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</si>
  <si>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</si>
  <si>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</si>
  <si>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</si>
  <si>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</si>
  <si>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</si>
  <si>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</si>
  <si>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</si>
  <si>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</si>
  <si>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</si>
  <si>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</si>
  <si>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</si>
  <si>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</si>
  <si>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</si>
  <si>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</si>
  <si>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</si>
  <si>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</si>
  <si>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</si>
  <si>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</si>
  <si>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</si>
  <si>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</si>
  <si>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</si>
  <si>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</si>
  <si>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</si>
  <si>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</si>
  <si>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</si>
  <si>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</si>
  <si>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</si>
  <si>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</si>
  <si>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</si>
  <si>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</si>
  <si>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</si>
  <si>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</si>
  <si>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</si>
  <si>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</si>
  <si>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</si>
  <si>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</si>
  <si>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</si>
  <si>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</si>
  <si>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</si>
  <si>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</si>
  <si>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</si>
  <si>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</si>
  <si>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</si>
  <si>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</si>
  <si>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</si>
  <si>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</si>
  <si>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</si>
  <si>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</si>
  <si>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</si>
  <si>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</si>
  <si>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</si>
  <si>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</si>
  <si>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</si>
  <si>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</si>
  <si>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</si>
  <si>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</si>
  <si>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</si>
  <si>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</si>
  <si>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</si>
  <si>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</si>
  <si>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</si>
  <si>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</si>
  <si>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</si>
  <si>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</si>
  <si>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</si>
  <si>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</si>
  <si>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</si>
  <si>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</si>
  <si>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</si>
  <si>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</si>
  <si>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</si>
  <si>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</si>
  <si>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</si>
  <si>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</si>
  <si>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</si>
  <si>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</si>
  <si>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</si>
  <si>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</si>
  <si>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</si>
  <si>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</si>
  <si>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</si>
  <si>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</si>
  <si>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</si>
  <si>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</si>
  <si>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</si>
  <si>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</si>
  <si>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</si>
  <si>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</si>
  <si>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</si>
  <si>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</si>
  <si>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</si>
  <si>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</si>
  <si>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</si>
  <si>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</si>
  <si>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</si>
  <si>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</si>
  <si>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</si>
  <si>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</si>
  <si>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</si>
  <si>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</si>
  <si>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</si>
  <si>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</si>
  <si>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</si>
  <si>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</si>
  <si>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</si>
  <si>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</si>
  <si>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</si>
  <si>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</si>
  <si>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</si>
  <si>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</si>
  <si>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</si>
  <si>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</si>
  <si>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</si>
  <si>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</si>
  <si>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</si>
  <si>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</si>
  <si>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</si>
  <si>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</si>
  <si>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</si>
  <si>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</si>
  <si>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</si>
  <si>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</si>
  <si>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</si>
  <si>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</si>
  <si>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</si>
  <si>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</si>
  <si>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</si>
  <si>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</si>
  <si>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</si>
  <si>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</si>
  <si>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</si>
  <si>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</si>
  <si>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</si>
  <si>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</si>
  <si>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</si>
  <si>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</si>
  <si>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</si>
  <si>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</si>
  <si>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</si>
  <si>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</si>
  <si>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</si>
  <si>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</si>
  <si>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</si>
  <si>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</si>
  <si>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</si>
  <si>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</si>
  <si>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</si>
  <si>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</si>
  <si>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</si>
  <si>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</si>
  <si>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</si>
  <si>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</si>
  <si>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</si>
  <si>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</si>
  <si>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</si>
  <si>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</si>
  <si>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</si>
  <si>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</si>
  <si>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</si>
  <si>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</si>
  <si>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</si>
  <si>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</si>
  <si>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</si>
  <si>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</si>
  <si>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</si>
  <si>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</si>
  <si>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</si>
  <si>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</si>
  <si>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</si>
  <si>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</si>
  <si>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</si>
  <si>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</si>
  <si>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</si>
  <si>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</si>
  <si>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</si>
  <si>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</si>
  <si>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</si>
  <si>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</si>
  <si>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</si>
  <si>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</si>
  <si>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</si>
  <si>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</si>
  <si>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</si>
  <si>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</si>
  <si>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</si>
  <si>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</si>
  <si>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</si>
  <si>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</si>
  <si>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</si>
  <si>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</si>
  <si>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</si>
  <si>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</si>
  <si>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</si>
  <si>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</si>
  <si>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</si>
  <si>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</si>
  <si>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</si>
  <si>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</si>
  <si>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</si>
  <si>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</si>
  <si>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</si>
  <si>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</si>
  <si>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</si>
  <si>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</si>
  <si>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</si>
  <si>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</si>
  <si>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</si>
  <si>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</si>
  <si>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</si>
  <si>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</si>
  <si>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</si>
  <si>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</si>
  <si>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</si>
  <si>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</si>
  <si>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</si>
  <si>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</si>
  <si>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</si>
  <si>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</si>
  <si>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</si>
  <si>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</si>
  <si>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</si>
  <si>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</si>
  <si>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</si>
  <si>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</si>
  <si>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</si>
  <si>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</si>
  <si>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</si>
  <si>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</si>
  <si>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</si>
  <si>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</si>
  <si>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</si>
  <si>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</si>
  <si>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</si>
  <si>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</si>
  <si>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</si>
  <si>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</si>
  <si>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</si>
  <si>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</si>
  <si>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</si>
  <si>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</si>
  <si>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</si>
  <si>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</si>
  <si>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</si>
  <si>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</si>
  <si>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</si>
  <si>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</si>
  <si>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</si>
  <si>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</si>
  <si>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</si>
  <si>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</si>
  <si>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</si>
  <si>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</si>
  <si>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</si>
  <si>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</si>
  <si>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</si>
  <si>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</si>
  <si>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</si>
  <si>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</si>
  <si>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</si>
  <si>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</si>
  <si>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</si>
  <si>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</si>
  <si>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</si>
  <si>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</si>
  <si>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</si>
  <si>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</si>
  <si>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</si>
  <si>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</si>
  <si>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</si>
  <si>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</si>
  <si>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</si>
  <si>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</si>
  <si>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</si>
  <si>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</si>
  <si>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</si>
  <si>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</si>
  <si>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</si>
  <si>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</si>
  <si>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</si>
  <si>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</si>
  <si>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</si>
  <si>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</si>
  <si>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</si>
  <si>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</si>
  <si>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</si>
  <si>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</si>
  <si>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</si>
  <si>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</si>
  <si>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</si>
  <si>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</si>
  <si>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</si>
  <si>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</si>
  <si>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</si>
  <si>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</si>
  <si>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</si>
  <si>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</si>
  <si>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</si>
  <si>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</si>
  <si>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</si>
  <si>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</si>
  <si>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</si>
  <si>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</si>
  <si>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</si>
  <si>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</si>
  <si>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</si>
  <si>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</si>
  <si>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</si>
  <si>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</si>
  <si>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</si>
  <si>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</si>
  <si>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</si>
  <si>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</si>
  <si>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</si>
  <si>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</si>
  <si>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</si>
  <si>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</si>
  <si>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</si>
  <si>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</si>
  <si>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</si>
  <si>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</si>
  <si>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</si>
  <si>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</si>
  <si>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</si>
  <si>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</si>
  <si>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</si>
  <si>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</si>
  <si>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</si>
  <si>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</si>
  <si>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</si>
  <si>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</si>
  <si>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</si>
  <si>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</si>
  <si>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</si>
  <si>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</si>
  <si>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</si>
  <si>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</si>
  <si>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</si>
  <si>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</si>
  <si>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</si>
  <si>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</si>
  <si>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</si>
  <si>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</si>
  <si>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</si>
  <si>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</si>
  <si>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</si>
  <si>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</si>
  <si>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</si>
  <si>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</si>
  <si>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</si>
  <si>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</si>
  <si>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</si>
  <si>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</si>
  <si>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</si>
  <si>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</si>
  <si>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</si>
  <si>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</si>
  <si>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</si>
  <si>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</si>
  <si>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</si>
  <si>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</si>
  <si>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</si>
  <si>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</si>
  <si>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</si>
  <si>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</si>
  <si>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</si>
  <si>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</si>
  <si>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</si>
  <si>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</si>
  <si>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</si>
  <si>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</si>
  <si>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</si>
  <si>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</si>
  <si>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</si>
  <si>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</si>
  <si>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</si>
  <si>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</si>
  <si>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</si>
  <si>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</si>
  <si>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</si>
  <si>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</si>
  <si>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</si>
  <si>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</si>
  <si>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</si>
  <si>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</si>
  <si>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</si>
  <si>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</si>
  <si>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</si>
  <si>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</si>
  <si>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</si>
  <si>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</si>
  <si>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</si>
  <si>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</si>
  <si>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</si>
  <si>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</si>
  <si>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</si>
  <si>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</si>
  <si>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</si>
  <si>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</si>
  <si>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</si>
  <si>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</si>
  <si>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</si>
  <si>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</si>
  <si>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</si>
  <si>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</si>
  <si>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</si>
  <si>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</si>
  <si>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</si>
  <si>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</si>
  <si>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</si>
  <si>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</si>
  <si>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</si>
  <si>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</si>
  <si>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</si>
  <si>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</si>
  <si>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</si>
  <si>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</si>
  <si>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</si>
  <si>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</si>
  <si>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</si>
  <si>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</si>
  <si>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</si>
  <si>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</si>
  <si>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</si>
  <si>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</si>
  <si>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</si>
  <si>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</si>
  <si>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</si>
  <si>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</si>
  <si>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</si>
  <si>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45081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</si>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</sst>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178</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47240516</v>
      </c>
      <c r="AT5" s="113">
        <f>SUM('Pt 2 Premium and Claims'!AT$5,'Pt 2 Premium and Claims'!AT$6,-'Pt 2 Premium and Claims'!AT$7,-'Pt 2 Premium and Claims'!AT$13,'Pt 2 Premium and Claims'!AT$14)</f>
        <v>2679572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49272</v>
      </c>
      <c r="AT8" s="119">
        <v>-2862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35791757</v>
      </c>
      <c r="AT12" s="113">
        <f>'Pt 2 Premium and Claims'!AT$54</f>
        <v>1922329</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38140839</v>
      </c>
      <c r="AT13" s="119">
        <v>128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9620918</v>
      </c>
      <c r="AT14" s="119">
        <v>40</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1494</v>
      </c>
      <c r="AT15" s="119">
        <v>91</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2067</v>
      </c>
      <c r="AT16" s="119">
        <v>-14722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-76982</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672141.14729999995</v>
      </c>
      <c r="AT25" s="119">
        <v>-54783.183949999999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598530.87</v>
      </c>
      <c r="AT27" s="119">
        <v>1020.32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5171.5499999999984</v>
      </c>
      <c r="AT28" s="119">
        <v>463.84000000000003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60474.121690000007</v>
      </c>
      <c r="AT30" s="119">
        <v>-2686.8300329999997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260.61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46916.45</v>
      </c>
      <c r="AT35" s="119">
        <v>4241.4699999999993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236828</v>
      </c>
      <c r="AT37" s="125">
        <v>11</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67650</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143835</v>
      </c>
      <c r="AT39" s="119">
        <v>1181</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89727</v>
      </c>
      <c r="AT40" s="119">
        <v>5834</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381124</v>
      </c>
      <c r="AT41" s="119">
        <v>4254</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797320</v>
      </c>
      <c r="AT44" s="125">
        <v>88271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813536</v>
      </c>
      <c r="AT45" s="119">
        <v>40719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1238701</v>
      </c>
      <c r="AT46" s="119">
        <v>139403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600799</v>
      </c>
      <c r="AT47" s="119">
        <v>279623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276184.24830999994</v>
      </c>
      <c r="AT49" s="119">
        <v>26760.040033000001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2559.59</v>
      </c>
      <c r="AT50" s="119">
        <v>239.14999999999998</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4685867</v>
      </c>
      <c r="AT51" s="119">
        <v>366712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53470</v>
      </c>
      <c r="AT56" s="129">
        <v>558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54763</v>
      </c>
      <c r="AT57" s="132">
        <v>1779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1</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630543</v>
      </c>
      <c r="AT59" s="132">
        <v>20509</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52545.25</v>
      </c>
      <c r="AT60" s="135">
        <f>AT$59/12</f>
        <v>1709.0833333333333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47240516</v>
      </c>
      <c r="AT5" s="125">
        <v>2679720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-1647161</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-557314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49272</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273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37626966</v>
      </c>
      <c r="AT23" s="119">
        <v>1952849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1640335</v>
      </c>
      <c r="AT26" s="119">
        <v>303824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1667140</v>
      </c>
      <c r="AT28" s="119">
        <v>300168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198972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233157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116987</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-1647161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-557314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2568829</v>
      </c>
      <c r="AT49" s="119">
        <v>31</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1733285</v>
      </c>
      <c r="AT50" s="119">
        <v>40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35791757</v>
      </c>
      <c r="AT54" s="122">
        <f>AT23+AT26-AT28+AT30-AT32+AT34-AT36+AT38+AT41-AT43+AT45+AT46-AT47-AT49+AT50+AT51+AT52+AT53</f>
        <v>1922329</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314693</v>
      </c>
      <c r="AT57" s="119">
        <v>64</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2052</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