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X46" i="10"/>
  <c r="P46" i="10"/>
  <c r="K46" i="10"/>
  <c r="F46" i="10"/>
  <c r="AB45" i="10"/>
  <c r="AA45" i="10"/>
  <c r="Z45" i="10"/>
  <c r="Y45" i="10"/>
  <c r="X45" i="10"/>
  <c r="X47" i="10" s="1"/>
  <c r="X50" i="10" s="1"/>
  <c r="W45" i="10"/>
  <c r="V45" i="10"/>
  <c r="U45" i="10"/>
  <c r="T45" i="10"/>
  <c r="T47" i="10" s="1"/>
  <c r="T50" i="10" s="1"/>
  <c r="S45" i="10"/>
  <c r="R45" i="10"/>
  <c r="Q45" i="10"/>
  <c r="P44" i="10"/>
  <c r="O44" i="10"/>
  <c r="P38" i="10" s="1"/>
  <c r="N44" i="10"/>
  <c r="M44" i="10"/>
  <c r="K44" i="10"/>
  <c r="J44" i="10"/>
  <c r="I44" i="10"/>
  <c r="H44" i="10"/>
  <c r="F44" i="10"/>
  <c r="E44" i="10"/>
  <c r="D44" i="10"/>
  <c r="F38" i="10" s="1"/>
  <c r="C44" i="10"/>
  <c r="AB41" i="10"/>
  <c r="X41" i="10"/>
  <c r="T41" i="10"/>
  <c r="P41" i="10"/>
  <c r="K41" i="10"/>
  <c r="F41" i="10"/>
  <c r="AB40" i="10"/>
  <c r="X40" i="10"/>
  <c r="T40" i="10"/>
  <c r="P40" i="10"/>
  <c r="K40" i="10"/>
  <c r="F40" i="10"/>
  <c r="AB38" i="10"/>
  <c r="T38" i="10"/>
  <c r="K38" i="10"/>
  <c r="AB37" i="10"/>
  <c r="AA37" i="10"/>
  <c r="X37" i="10"/>
  <c r="W37" i="10"/>
  <c r="T37" i="10"/>
  <c r="S37" i="10"/>
  <c r="P37" i="10"/>
  <c r="O37" i="10"/>
  <c r="K37" i="10"/>
  <c r="J37" i="10"/>
  <c r="F37" i="10"/>
  <c r="E37" i="10"/>
  <c r="L29" i="10"/>
  <c r="G29" i="10"/>
  <c r="L28" i="10"/>
  <c r="L25" i="10"/>
  <c r="G25" i="10"/>
  <c r="L24" i="10"/>
  <c r="L23" i="10" s="1"/>
  <c r="L27" i="10" s="1"/>
  <c r="L21" i="10"/>
  <c r="G21" i="10"/>
  <c r="L20" i="10"/>
  <c r="L19" i="10"/>
  <c r="G19" i="10"/>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T16" i="10"/>
  <c r="S16" i="10"/>
  <c r="P16" i="10"/>
  <c r="O16" i="10"/>
  <c r="L16" i="10"/>
  <c r="K16" i="10"/>
  <c r="J16" i="10"/>
  <c r="G16" i="10"/>
  <c r="F16" i="10"/>
  <c r="E16" i="10"/>
  <c r="E12" i="10" s="1"/>
  <c r="AB15" i="10"/>
  <c r="AA15" i="10"/>
  <c r="X15" i="10"/>
  <c r="V13" i="10" s="1"/>
  <c r="W15" i="10"/>
  <c r="T15" i="10"/>
  <c r="S13" i="10" s="1"/>
  <c r="S15" i="10"/>
  <c r="P15" i="10"/>
  <c r="O15" i="10"/>
  <c r="L15" i="10"/>
  <c r="K15" i="10"/>
  <c r="I12" i="10" s="1"/>
  <c r="J15" i="10"/>
  <c r="G15" i="10"/>
  <c r="F15" i="10"/>
  <c r="C12" i="10" s="1"/>
  <c r="E15" i="10"/>
  <c r="D12" i="10" s="1"/>
  <c r="AB13" i="10"/>
  <c r="AA13" i="10"/>
  <c r="Z13" i="10"/>
  <c r="Y13" i="10"/>
  <c r="U13" i="10"/>
  <c r="Q13" i="10"/>
  <c r="P12" i="10"/>
  <c r="O12" i="10"/>
  <c r="N12" i="10"/>
  <c r="M12" i="10"/>
  <c r="J12" i="10"/>
  <c r="H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E7" i="10"/>
  <c r="F7" i="10" s="1"/>
  <c r="AB6" i="10"/>
  <c r="AA6" i="10"/>
  <c r="X6" i="10"/>
  <c r="W6" i="10"/>
  <c r="T6" i="10"/>
  <c r="S6" i="10"/>
  <c r="P6" i="10"/>
  <c r="O6" i="10"/>
  <c r="L6" i="10"/>
  <c r="K6" i="10"/>
  <c r="J6" i="10"/>
  <c r="G6" i="10"/>
  <c r="F6" i="10"/>
  <c r="E6" i="10"/>
  <c r="AU55" i="18"/>
  <c r="AU22" i="4" s="1"/>
  <c r="AT55" i="18"/>
  <c r="AT22" i="4" s="1"/>
  <c r="AS55" i="18"/>
  <c r="AS22" i="4" s="1"/>
  <c r="AC55" i="18"/>
  <c r="AB55" i="18"/>
  <c r="AB22" i="4" s="1"/>
  <c r="AA55" i="18"/>
  <c r="AA22" i="4" s="1"/>
  <c r="Z55" i="18"/>
  <c r="Z22" i="4" s="1"/>
  <c r="Y55" i="18"/>
  <c r="Y22" i="4" s="1"/>
  <c r="X55" i="18"/>
  <c r="X22" i="4" s="1"/>
  <c r="W55" i="18"/>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F55" i="18"/>
  <c r="E55" i="18"/>
  <c r="D55" i="18"/>
  <c r="AU54" i="18"/>
  <c r="AT54" i="18"/>
  <c r="AT12" i="4" s="1"/>
  <c r="AS54" i="18"/>
  <c r="AS12" i="4" s="1"/>
  <c r="AC54" i="18"/>
  <c r="AC12" i="4" s="1"/>
  <c r="AB54" i="18"/>
  <c r="AA54" i="18"/>
  <c r="AA12" i="4" s="1"/>
  <c r="Z54" i="18"/>
  <c r="Y54" i="18"/>
  <c r="X54" i="18"/>
  <c r="W54" i="18"/>
  <c r="V54" i="18"/>
  <c r="V12" i="4" s="1"/>
  <c r="U54" i="18"/>
  <c r="T54" i="18"/>
  <c r="T12" i="4" s="1"/>
  <c r="S54" i="18"/>
  <c r="S12" i="4" s="1"/>
  <c r="R54" i="18"/>
  <c r="R12" i="4" s="1"/>
  <c r="Q54" i="18"/>
  <c r="Q12" i="4" s="1"/>
  <c r="P54" i="18"/>
  <c r="P12" i="4" s="1"/>
  <c r="O54" i="18"/>
  <c r="N54" i="18"/>
  <c r="N12" i="4" s="1"/>
  <c r="M54" i="18"/>
  <c r="M12" i="4" s="1"/>
  <c r="L54" i="18"/>
  <c r="L12" i="4" s="1"/>
  <c r="K54" i="18"/>
  <c r="K12" i="4" s="1"/>
  <c r="J54" i="18"/>
  <c r="J12" i="4" s="1"/>
  <c r="I54" i="18"/>
  <c r="I12" i="4" s="1"/>
  <c r="H54" i="18"/>
  <c r="H12" i="4" s="1"/>
  <c r="G54" i="18"/>
  <c r="F54" i="18"/>
  <c r="F12" i="4" s="1"/>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W22" i="4"/>
  <c r="G22" i="4"/>
  <c r="F22" i="4"/>
  <c r="E22" i="4"/>
  <c r="D22" i="4"/>
  <c r="AU12" i="4"/>
  <c r="AB12" i="4"/>
  <c r="Z12" i="4"/>
  <c r="Y12" i="4"/>
  <c r="X12" i="4"/>
  <c r="W12" i="4"/>
  <c r="U12" i="4"/>
  <c r="O12" i="4"/>
  <c r="G12" i="4"/>
  <c r="E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G24" i="10" l="1"/>
  <c r="G23" i="10" s="1"/>
  <c r="L26" i="10"/>
  <c r="L30" i="10" s="1"/>
  <c r="L31" i="10"/>
  <c r="L32" i="10" s="1"/>
  <c r="L33" i="10" s="1"/>
  <c r="G20" i="10"/>
  <c r="G28" i="10"/>
  <c r="X38" i="10"/>
  <c r="T46" i="10"/>
  <c r="T13" i="10"/>
  <c r="F12" i="10"/>
  <c r="X13" i="10"/>
  <c r="W13" i="10"/>
  <c r="R13" i="10"/>
  <c r="K12" i="10"/>
  <c r="G27" i="10" l="1"/>
  <c r="G26" i="10" l="1"/>
  <c r="G30" i="10" s="1"/>
  <c r="G31" i="10"/>
  <c r="G32" i="10" s="1"/>
  <c r="G33"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<sst xmlns="http://schemas.openxmlformats.org/spreadsheetml/2006/main" count="566" uniqueCount="505">
  <si>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</si>
  <si>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</si>
  <si>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</si>
  <si>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</si>
  <si>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</si>
  <si>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</si>
  <si>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</si>
  <si>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</si>
  <si>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</si>
  <si>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</si>
  <si>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</si>
  <si>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</si>
  <si>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</si>
  <si>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</si>
  <si>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</si>
  <si>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</si>
  <si>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</si>
  <si>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</si>
  <si>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</si>
  <si>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</si>
  <si>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</si>
  <si>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</si>
  <si>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</si>
  <si>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</si>
  <si>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</si>
  <si>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</si>
  <si>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</si>
  <si>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</si>
  <si>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</si>
  <si>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</si>
  <si>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</si>
  <si>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</si>
  <si>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</si>
  <si>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</si>
  <si>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</si>
  <si>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</si>
  <si>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</si>
  <si>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</si>
  <si>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</si>
  <si>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</si>
  <si>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</si>
  <si>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</si>
  <si>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</si>
  <si>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</si>
  <si>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</si>
  <si>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</si>
  <si>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</si>
  <si>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</si>
  <si>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</si>
  <si>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</si>
  <si>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</si>
  <si>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</si>
  <si>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</si>
  <si>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</si>
  <si>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</si>
  <si>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</si>
  <si>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</si>
  <si>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</si>
  <si>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</si>
  <si>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</si>
  <si>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</si>
  <si>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</si>
  <si>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</si>
  <si>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</si>
  <si>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</si>
  <si>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</si>
  <si>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</si>
  <si>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</si>
  <si>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</si>
  <si>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</si>
  <si>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</si>
  <si>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</si>
  <si>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</si>
  <si>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</si>
  <si>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</si>
  <si>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</si>
  <si>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</si>
  <si>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</si>
  <si>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</si>
  <si>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</si>
  <si>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</si>
  <si>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</si>
  <si>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</si>
  <si>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</si>
  <si>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</si>
  <si>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</si>
  <si>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</si>
  <si>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</si>
  <si>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</si>
  <si>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</si>
  <si>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</si>
  <si>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</si>
  <si>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</si>
  <si>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</si>
  <si>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</si>
  <si>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</si>
  <si>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</si>
  <si>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</si>
  <si>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</si>
  <si>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</si>
  <si>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</si>
  <si>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</si>
  <si>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</si>
  <si>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</si>
  <si>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</si>
  <si>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</si>
  <si>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</si>
  <si>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</si>
  <si>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</si>
  <si>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</si>
  <si>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</si>
  <si>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</si>
  <si>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</si>
  <si>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</si>
  <si>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</si>
  <si>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</si>
  <si>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</si>
  <si>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</si>
  <si>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</si>
  <si>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</si>
  <si>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</si>
  <si>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</si>
  <si>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</si>
  <si>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</si>
  <si>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</si>
  <si>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</si>
  <si>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</si>
  <si>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</si>
  <si>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</si>
  <si>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</si>
  <si>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</si>
  <si>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</si>
  <si>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</si>
  <si>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</si>
  <si>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</si>
  <si>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</si>
  <si>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</si>
  <si>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</si>
  <si>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</si>
  <si>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</si>
  <si>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</si>
  <si>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</si>
  <si>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</si>
  <si>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</si>
  <si>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</si>
  <si>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</si>
  <si>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</si>
  <si>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</si>
  <si>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</si>
  <si>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</si>
  <si>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</si>
  <si>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</si>
  <si>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</si>
  <si>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</si>
  <si>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</si>
  <si>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</si>
  <si>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</si>
  <si>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</si>
  <si>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</si>
  <si>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</si>
  <si>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</si>
  <si>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</si>
  <si>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</si>
  <si>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</si>
  <si>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</si>
  <si>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</si>
  <si>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</si>
  <si>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</si>
  <si>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</si>
  <si>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</si>
  <si>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</si>
  <si>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</si>
  <si>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</si>
  <si>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</si>
  <si>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</si>
  <si>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</si>
  <si>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</si>
  <si>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</si>
  <si>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</si>
  <si>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</si>
  <si>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</si>
  <si>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</si>
  <si>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</si>
  <si>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</si>
  <si>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</si>
  <si>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</si>
  <si>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</si>
  <si>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</si>
  <si>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</si>
  <si>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</si>
  <si>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</si>
  <si>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</si>
  <si>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</si>
  <si>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</si>
  <si>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</si>
  <si>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</si>
  <si>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</si>
  <si>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</si>
  <si>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</si>
  <si>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</si>
  <si>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</si>
  <si>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</si>
  <si>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</si>
  <si>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</si>
  <si>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</si>
  <si>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</si>
  <si>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</si>
  <si>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</si>
  <si>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</si>
  <si>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</si>
  <si>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</si>
  <si>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</si>
  <si>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</si>
  <si>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</si>
  <si>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</si>
  <si>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</si>
  <si>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</si>
  <si>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</si>
  <si>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</si>
  <si>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</si>
  <si>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</si>
  <si>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</si>
  <si>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</si>
  <si>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</si>
  <si>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</si>
  <si>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</si>
  <si>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</si>
  <si>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</si>
  <si>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</si>
  <si>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</si>
  <si>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</si>
  <si>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</si>
  <si>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</si>
  <si>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</si>
  <si>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</si>
  <si>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</si>
  <si>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</si>
  <si>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</si>
  <si>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</si>
  <si>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</si>
  <si>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</si>
  <si>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</si>
  <si>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</si>
  <si>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</si>
  <si>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</si>
  <si>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</si>
  <si>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</si>
  <si>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</si>
  <si>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</si>
  <si>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</si>
  <si>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</si>
  <si>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</si>
  <si>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</si>
  <si>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</si>
  <si>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</si>
  <si>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</si>
  <si>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</si>
  <si>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</si>
  <si>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</si>
  <si>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</si>
  <si>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</si>
  <si>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</si>
  <si>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</si>
  <si>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</si>
  <si>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</si>
  <si>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</si>
  <si>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</si>
  <si>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</si>
  <si>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</si>
  <si>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</si>
  <si>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</si>
  <si>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</si>
  <si>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</si>
  <si>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</si>
  <si>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</si>
  <si>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</si>
  <si>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</si>
  <si>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</si>
  <si>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</si>
  <si>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</si>
  <si>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</si>
  <si>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</si>
  <si>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</si>
  <si>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</si>
  <si>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</si>
  <si>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</si>
  <si>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</si>
  <si>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</si>
  <si>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</si>
  <si>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</si>
  <si>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</si>
  <si>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</si>
  <si>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</si>
  <si>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</si>
  <si>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</si>
  <si>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</si>
  <si>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</si>
  <si>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</si>
  <si>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</si>
  <si>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</si>
  <si>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</si>
  <si>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</si>
  <si>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</si>
  <si>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</si>
  <si>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</si>
  <si>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</si>
  <si>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</si>
  <si>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</si>
  <si>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</si>
  <si>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</si>
  <si>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</si>
  <si>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</si>
  <si>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</si>
  <si>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</si>
  <si>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</si>
  <si>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</si>
  <si>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</si>
  <si>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</si>
  <si>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</si>
  <si>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</si>
  <si>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</si>
  <si>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</si>
  <si>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</si>
  <si>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</si>
  <si>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</si>
  <si>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</si>
  <si>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</si>
  <si>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</si>
  <si>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</si>
  <si>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</si>
  <si>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</si>
  <si>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</si>
  <si>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</si>
  <si>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</si>
  <si>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</si>
  <si>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</si>
  <si>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</si>
  <si>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</si>
  <si>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</si>
  <si>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</si>
  <si>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</si>
  <si>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</si>
  <si>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</si>
  <si>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</si>
  <si>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</si>
  <si>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</si>
  <si>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</si>
  <si>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</si>
  <si>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</si>
  <si>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</si>
  <si>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</si>
  <si>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</si>
  <si>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</si>
  <si>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</si>
  <si>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</si>
  <si>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</si>
  <si>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</si>
  <si>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</si>
  <si>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</si>
  <si>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</si>
  <si>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</si>
  <si>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</si>
  <si>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</si>
  <si>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</si>
  <si>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</si>
  <si>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</si>
  <si>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</si>
  <si>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</si>
  <si>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</si>
  <si>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</si>
  <si>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</si>
  <si>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</si>
  <si>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</si>
  <si>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</si>
  <si>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</si>
  <si>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</si>
  <si>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</si>
  <si>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</si>
  <si>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</si>
  <si>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</si>
  <si>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</si>
  <si>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</si>
  <si>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</si>
  <si>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</si>
  <si>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</si>
  <si>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</si>
  <si>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</si>
  <si>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</si>
  <si>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</si>
  <si>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</si>
  <si>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</si>
  <si>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</si>
  <si>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</si>
  <si>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</si>
  <si>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</si>
  <si>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</si>
  <si>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</si>
  <si>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</si>
  <si>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</si>
  <si>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</si>
  <si>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</si>
  <si>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</si>
  <si>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</si>
  <si>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</si>
  <si>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</si>
  <si>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</si>
  <si>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</si>
  <si>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</si>
  <si>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</si>
  <si>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</si>
  <si>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</si>
  <si>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</si>
  <si>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</si>
  <si>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</si>
  <si>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</si>
  <si>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</si>
  <si>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</si>
  <si>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</si>
  <si>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</si>
  <si>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</si>
  <si>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</si>
  <si>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</si>
  <si>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</si>
  <si>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</si>
  <si>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</si>
  <si>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</si>
  <si>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</si>
  <si>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</si>
  <si>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</si>
  <si>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</si>
  <si>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</si>
  <si>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</si>
  <si>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</si>
  <si>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</si>
  <si>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</si>
  <si>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</si>
  <si>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</si>
  <si>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</si>
  <si>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</si>
  <si>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</si>
  <si>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</si>
  <si>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</si>
  <si>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</si>
  <si>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</si>
  <si>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</si>
  <si>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</si>
  <si>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</si>
  <si>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</si>
  <si>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</si>
  <si>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</si>
  <si>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</si>
  <si>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</si>
  <si>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</si>
  <si>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</si>
  <si>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</si>
  <si>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</si>
  <si>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</si>
  <si>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</si>
  <si>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</si>
  <si>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</si>
  <si>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</si>
  <si>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</si>
  <si>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</si>
  <si>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</si>
  <si>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</si>
  <si>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</si>
  <si>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</si>
  <si>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</si>
  <si>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</si>
  <si>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</si>
  <si>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</si>
  <si>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</si>
  <si>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</si>
  <si>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</si>
  <si>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</si>
  <si>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</si>
  <si>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</si>
  <si>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</si>
  <si>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</si>
  <si>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</si>
  <si>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</si>
  <si>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</si>
  <si>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</si>
  <si>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</si>
  <si>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</si>
  <si>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</si>
  <si>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</si>
  <si>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</si>
  <si>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</si>
  <si>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</si>
  <si>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</si>
  <si>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</si>
  <si>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</si>
  <si>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</si>
  <si>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</si>
  <si>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</si>
  <si>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</si>
  <si>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</si>
  <si>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</si>
  <si>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</si>
  <si>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</si>
  <si>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</si>
  <si>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</si>
  <si>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93593</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</si>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</sst>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184</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81919672</v>
      </c>
      <c r="AT5" s="113">
        <f>SUM('Pt 2 Premium and Claims'!AT$5,'Pt 2 Premium and Claims'!AT$6,-'Pt 2 Premium and Claims'!AT$7,-'Pt 2 Premium and Claims'!AT$13,'Pt 2 Premium and Claims'!AT$14)</f>
        <v>2648885</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33151</v>
      </c>
      <c r="AT8" s="119">
        <v>-75912</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68269073</v>
      </c>
      <c r="AT12" s="113">
        <f>'Pt 2 Premium and Claims'!AT$54</f>
        <v>1889337</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28363246</v>
      </c>
      <c r="AT13" s="119">
        <v>95</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7640560</v>
      </c>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2604</v>
      </c>
      <c r="AT15" s="119">
        <v>96</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12801</v>
      </c>
      <c r="AT16" s="119">
        <v>-33905</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-82311</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52881.081830000003</v>
      </c>
      <c r="AT25" s="119">
        <v>52246.099739999998</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1025975.5700000001</v>
      </c>
      <c r="AT27" s="119">
        <v>2944.14</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6990.4600000000009</v>
      </c>
      <c r="AT28" s="119">
        <v>201.06</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22076.848716000004</v>
      </c>
      <c r="AT30" s="119">
        <v>4162.0296250000019</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63466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64320.89</v>
      </c>
      <c r="AT35" s="119">
        <v>1876.6900000000003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533086</v>
      </c>
      <c r="AT37" s="125">
        <v>1</v>
      </c>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185427</v>
      </c>
      <c r="AT38" s="119">
        <v>-1</v>
      </c>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213895</v>
      </c>
      <c r="AT39" s="119">
        <v>960</v>
      </c>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454838</v>
      </c>
      <c r="AT40" s="119">
        <v>4010</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367098</v>
      </c>
      <c r="AT41" s="119">
        <v>3689</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1159755</v>
      </c>
      <c r="AT44" s="125">
        <v>3962</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1217204</v>
      </c>
      <c r="AT45" s="119">
        <v>33626</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1431302</v>
      </c>
      <c r="AT46" s="119">
        <v>13292</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1334501</v>
      </c>
      <c r="AT47" s="119">
        <v>213560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264874.82128399995</v>
      </c>
      <c r="AT49" s="119">
        <v>15443.380374999999</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3790.900000000001</v>
      </c>
      <c r="AT50" s="119">
        <v>96.58</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6356655</v>
      </c>
      <c r="AT51" s="119">
        <v>198903</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36786</v>
      </c>
      <c r="AT56" s="129">
        <v>1992</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40039</v>
      </c>
      <c r="AT57" s="132">
        <v>3962</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2</v>
      </c>
      <c r="AT58" s="132">
        <v>50</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472481</v>
      </c>
      <c r="AT59" s="132">
        <v>29063</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39373.416666666664</v>
      </c>
      <c r="AT60" s="135">
        <f>AT$59/12</f>
        <v>2421.9166666666665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81919672</v>
      </c>
      <c r="AT5" s="125">
        <v>2662732</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1098</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14945</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-1952759</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-1297889.0000000002</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33151</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-69652</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69709233</v>
      </c>
      <c r="AT23" s="119">
        <v>1864556</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6193414</v>
      </c>
      <c r="AT26" s="119">
        <v>303398</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5985566</v>
      </c>
      <c r="AT28" s="119">
        <v>278624</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-90588</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-1952759</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-1297889.0000000002</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1936382</v>
      </c>
      <c r="AT49" s="119">
        <v>26</v>
      </c>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1033832.0000000001</v>
      </c>
      <c r="AT50" s="119">
        <v>33</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68269073</v>
      </c>
      <c r="AT54" s="122">
        <f>AT23+AT26-AT28+AT30-AT32+AT34-AT36+AT38+AT41-AT43+AT45+AT46-AT47-AT49+AT50+AT51+AT52+AT53</f>
        <v>1889337</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1081470</v>
      </c>
      <c r="AT57" s="119">
        <v>400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2058</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