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51" i="10" l="1"/>
  <c r="K46" i="10" l="1"/>
  <c r="K47" i="10" s="1"/>
  <c r="K44" i="10"/>
  <c r="J44" i="10"/>
  <c r="J12" i="10"/>
  <c r="I44" i="10"/>
  <c r="H44" i="10"/>
</calcChain>
</file>

<file path=xl/sharedStrings.xml><?xml version="1.0" encoding="utf-8"?>
<sst xmlns="http://schemas.openxmlformats.org/spreadsheetml/2006/main" count="588" uniqueCount="503">
  <si>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</si>
  <si>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</si>
  <si>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</si>
  <si>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</si>
  <si>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</si>
  <si>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</si>
  <si>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</si>
  <si>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</si>
  <si>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</si>
  <si>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</si>
  <si>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</si>
  <si>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</si>
  <si>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</si>
  <si>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</si>
  <si>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</si>
  <si>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</si>
  <si>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</si>
  <si>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</si>
  <si>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</si>
  <si>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</si>
  <si>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</si>
  <si>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</si>
  <si>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</si>
  <si>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</si>
  <si>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</si>
  <si>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</si>
  <si>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</si>
  <si>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</si>
  <si>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</si>
  <si>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</si>
  <si>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</si>
  <si>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</si>
  <si>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</si>
  <si>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</si>
  <si>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</si>
  <si>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</si>
  <si>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</si>
  <si>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</si>
  <si>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</si>
  <si>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</si>
  <si>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</si>
  <si>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</si>
  <si>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</si>
  <si>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</si>
  <si>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</si>
  <si>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</si>
  <si>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</si>
  <si>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</si>
  <si>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</si>
  <si>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</si>
  <si>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</si>
  <si>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</si>
  <si>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</si>
  <si>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</si>
  <si>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</si>
  <si>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</si>
  <si>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</si>
  <si>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</si>
  <si>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</si>
  <si>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</si>
  <si>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</si>
  <si>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</si>
  <si>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</si>
  <si>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</si>
  <si>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</si>
  <si>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</si>
  <si>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</si>
  <si>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</si>
  <si>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</si>
  <si>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</si>
  <si>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</si>
  <si>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</si>
  <si>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</si>
  <si>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</si>
  <si>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</si>
  <si>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</si>
  <si>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</si>
  <si>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</si>
  <si>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</si>
  <si>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</si>
  <si>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</si>
  <si>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</si>
  <si>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</si>
  <si>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</si>
  <si>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</si>
  <si>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</si>
  <si>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</si>
  <si>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</si>
  <si>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</si>
  <si>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</si>
  <si>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</si>
  <si>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</si>
  <si>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</si>
  <si>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</si>
  <si>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</si>
  <si>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</si>
  <si>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</si>
  <si>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</si>
  <si>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</si>
  <si>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</si>
  <si>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</si>
  <si>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</si>
  <si>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</si>
  <si>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</si>
  <si>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</si>
  <si>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</si>
  <si>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</si>
  <si>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</si>
  <si>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</si>
  <si>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</si>
  <si>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</si>
  <si>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</si>
  <si>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</si>
  <si>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</si>
  <si>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</si>
  <si>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</si>
  <si>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</si>
  <si>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</si>
  <si>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</si>
  <si>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</si>
  <si>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</si>
  <si>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</si>
  <si>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</si>
  <si>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</si>
  <si>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</si>
  <si>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</si>
  <si>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</si>
  <si>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</si>
  <si>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</si>
  <si>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</si>
  <si>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</si>
  <si>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</si>
  <si>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</si>
  <si>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</si>
  <si>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</si>
  <si>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</si>
  <si>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</si>
  <si>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</si>
  <si>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</si>
  <si>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</si>
  <si>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</si>
  <si>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</si>
  <si>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</si>
  <si>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</si>
  <si>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</si>
  <si>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</si>
  <si>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</si>
  <si>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</si>
  <si>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</si>
  <si>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</si>
  <si>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</si>
  <si>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</si>
  <si>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</si>
  <si>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</si>
  <si>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</si>
  <si>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</si>
  <si>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</si>
  <si>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</si>
  <si>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</si>
  <si>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</si>
  <si>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</si>
  <si>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</si>
  <si>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</si>
  <si>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</si>
  <si>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</si>
  <si>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</si>
  <si>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</si>
  <si>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</si>
  <si>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</si>
  <si>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</si>
  <si>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</si>
  <si>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</si>
  <si>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</si>
  <si>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</si>
  <si>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</si>
  <si>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</si>
  <si>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</si>
  <si>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</si>
  <si>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</si>
  <si>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</si>
  <si>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</si>
  <si>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</si>
  <si>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</si>
  <si>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</si>
  <si>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</si>
  <si>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</si>
  <si>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</si>
  <si>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</si>
  <si>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</si>
  <si>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</si>
  <si>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</si>
  <si>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</si>
  <si>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</si>
  <si>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</si>
  <si>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</si>
  <si>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</si>
  <si>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</si>
  <si>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</si>
  <si>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</si>
  <si>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</si>
  <si>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</si>
  <si>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</si>
  <si>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</si>
  <si>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</si>
  <si>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</si>
  <si>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</si>
  <si>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</si>
  <si>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</si>
  <si>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</si>
  <si>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</si>
  <si>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</si>
  <si>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</si>
  <si>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</si>
  <si>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</si>
  <si>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</si>
  <si>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</si>
  <si>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</si>
  <si>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</si>
  <si>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</si>
  <si>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</si>
  <si>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</si>
  <si>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</si>
  <si>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</si>
  <si>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</si>
  <si>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</si>
  <si>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</si>
  <si>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</si>
  <si>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</si>
  <si>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</si>
  <si>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</si>
  <si>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</si>
  <si>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</si>
  <si>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</si>
  <si>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</si>
  <si>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</si>
  <si>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</si>
  <si>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</si>
  <si>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</si>
  <si>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</si>
  <si>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</si>
  <si>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</si>
  <si>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</si>
  <si>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</si>
  <si>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</si>
  <si>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</si>
  <si>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</si>
  <si>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</si>
  <si>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</si>
  <si>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</si>
  <si>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</si>
  <si>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</si>
  <si>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</si>
  <si>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</si>
  <si>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</si>
  <si>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</si>
  <si>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</si>
  <si>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</si>
  <si>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</si>
  <si>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</si>
  <si>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</si>
  <si>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</si>
  <si>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</si>
  <si>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</si>
  <si>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</si>
  <si>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</si>
  <si>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</si>
  <si>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</si>
  <si>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</si>
  <si>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</si>
  <si>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</si>
  <si>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</si>
  <si>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</si>
  <si>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</si>
  <si>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</si>
  <si>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</si>
  <si>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</si>
  <si>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</si>
  <si>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</si>
  <si>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</si>
  <si>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</si>
  <si>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</si>
  <si>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</si>
  <si>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</si>
  <si>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</si>
  <si>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</si>
  <si>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</si>
  <si>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</si>
  <si>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</si>
  <si>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</si>
  <si>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</si>
  <si>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</si>
  <si>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</si>
  <si>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</si>
  <si>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</si>
  <si>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</si>
  <si>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</si>
  <si>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</si>
  <si>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</si>
  <si>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</si>
  <si>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</si>
  <si>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</si>
  <si>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</si>
  <si>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</si>
  <si>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</si>
  <si>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</si>
  <si>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</si>
  <si>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</si>
  <si>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</si>
  <si>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</si>
  <si>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</si>
  <si>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</si>
  <si>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</si>
  <si>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</si>
  <si>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</si>
  <si>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</si>
  <si>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</si>
  <si>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</si>
  <si>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</si>
  <si>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</si>
  <si>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</si>
  <si>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</si>
  <si>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</si>
  <si>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</si>
  <si>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</si>
  <si>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</si>
  <si>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</si>
  <si>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</si>
  <si>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</si>
  <si>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</si>
  <si>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</si>
  <si>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</si>
  <si>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</si>
  <si>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</si>
  <si>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</si>
  <si>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</si>
  <si>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</si>
  <si>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</si>
  <si>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</si>
  <si>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</si>
  <si>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</si>
  <si>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</si>
  <si>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</si>
  <si>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</si>
  <si>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</si>
  <si>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</si>
  <si>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</si>
  <si>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</si>
  <si>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</si>
  <si>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</si>
  <si>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</si>
  <si>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</si>
  <si>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</si>
  <si>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</si>
  <si>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</si>
  <si>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</si>
  <si>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</si>
  <si>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</si>
  <si>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</si>
  <si>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</si>
  <si>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</si>
  <si>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</si>
  <si>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</si>
  <si>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</si>
  <si>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</si>
  <si>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</si>
  <si>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</si>
  <si>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</si>
  <si>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</si>
  <si>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</si>
  <si>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</si>
  <si>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</si>
  <si>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</si>
  <si>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</si>
  <si>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</si>
  <si>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</si>
  <si>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</si>
  <si>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</si>
  <si>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</si>
  <si>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</si>
  <si>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</si>
  <si>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</si>
  <si>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</si>
  <si>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</si>
  <si>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</si>
  <si>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</si>
  <si>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</si>
  <si>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</si>
  <si>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</si>
  <si>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</si>
  <si>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</si>
  <si>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</si>
  <si>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</si>
  <si>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</si>
  <si>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</si>
  <si>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</si>
  <si>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</si>
  <si>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</si>
  <si>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</si>
  <si>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</si>
  <si>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</si>
  <si>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</si>
  <si>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</si>
  <si>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</si>
  <si>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</si>
  <si>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</si>
  <si>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</si>
  <si>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</si>
  <si>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</si>
  <si>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</si>
  <si>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</si>
  <si>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</si>
  <si>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</si>
  <si>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</si>
  <si>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</si>
  <si>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</si>
  <si>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</si>
  <si>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</si>
  <si>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</si>
  <si>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</si>
  <si>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</si>
  <si>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</si>
  <si>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</si>
  <si>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</si>
  <si>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</si>
  <si>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</si>
  <si>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</si>
  <si>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</si>
  <si>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</si>
  <si>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</si>
  <si>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</si>
  <si>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</si>
  <si>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</si>
  <si>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</si>
  <si>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</si>
  <si>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</si>
  <si>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</si>
  <si>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</si>
  <si>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</si>
  <si>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</si>
  <si>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</si>
  <si>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</si>
  <si>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</si>
  <si>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</si>
  <si>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</si>
  <si>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</si>
  <si>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</si>
  <si>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</si>
  <si>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</si>
  <si>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</si>
  <si>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</si>
  <si>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</si>
  <si>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</si>
  <si>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</si>
  <si>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</si>
  <si>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</si>
  <si>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</si>
  <si>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</si>
  <si>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</si>
  <si>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</si>
  <si>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</si>
  <si>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</si>
  <si>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</si>
  <si>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</si>
  <si>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</si>
  <si>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</si>
  <si>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</si>
  <si>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</si>
  <si>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</si>
  <si>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</si>
  <si>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</si>
  <si>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</si>
  <si>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</si>
  <si>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</si>
  <si>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</si>
  <si>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</si>
  <si>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</si>
  <si>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</si>
  <si>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</si>
  <si>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</si>
  <si>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</si>
  <si>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</si>
  <si>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</si>
  <si>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</si>
  <si>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</si>
  <si>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</si>
  <si>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</si>
  <si>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</si>
  <si>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</si>
  <si>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</si>
  <si>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</si>
  <si>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</si>
  <si>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</si>
  <si>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</si>
  <si>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</si>
  <si>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Alameda Alliance Joint Powers Authority</t>
  </si>
  <si>
    <t>Alameda Alliance for Health</t>
  </si>
  <si>
    <t>2014</t>
  </si>
  <si>
    <t>1240 South Loop Road Alameda, CA 94502</t>
  </si>
  <si>
    <t>203674364</t>
  </si>
  <si>
    <t>569</t>
  </si>
  <si>
    <t>N/A</t>
  </si>
  <si>
    <t>UTILZATION MANAGEMENT, CASE &amp; DISEASE MANAGEMENT, MEDICAL SERVICES, QUALITY MANAGEMENT AND PHARMACY</t>
  </si>
  <si>
    <t xml:space="preserve">MANAGEMENT COSTS ARE ALLOCATED ACROSS ALL PROGRAMS IN PROPORTION TO MEMBER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</si>
</sst>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495</v>
      </c>
    </row>
    <row r="11" spans="1:6" x14ac:dyDescent="0.2">
      <c r="B11" s="231" t="s">
        <v>355</v>
      </c>
      <c r="C11" s="377"/>
    </row>
    <row r="12" spans="1:6" x14ac:dyDescent="0.2">
      <c r="B12" s="231" t="s">
        <v>35</v>
      </c>
      <c r="C12" s="377" t="s">
        <v>149</v>
      </c>
    </row>
    <row r="13" spans="1:6" x14ac:dyDescent="0.2">
      <c r="B13" s="231" t="s">
        <v>50</v>
      </c>
      <c r="C13" s="377" t="s">
        <v>139</v>
      </c>
    </row>
    <row r="14" spans="1:6" x14ac:dyDescent="0.2">
      <c r="B14" s="231" t="s">
        <v>51</v>
      </c>
      <c r="C14" s="377" t="s">
        <v>497</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16" activePane="bottomRight" state="frozen"/>
      <selection activeCell="B1" sqref="B1"/>
      <selection pane="topRight" activeCell="B1" sqref="B1"/>
      <selection pane="bottomLeft" activeCell="B1" sqref="B1"/>
      <selection pane="bottomRight" activeCell="K61" sqref="K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c r="E5" s="106"/>
      <c r="F5" s="106"/>
      <c r="G5" s="106"/>
      <c r="H5" s="106"/>
      <c r="I5" s="105"/>
      <c r="J5" s="105">
        <v>16147684</v>
      </c>
      <c r="K5" s="106">
        <v>16147684</v>
      </c>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13180104</v>
      </c>
      <c r="K12" s="106">
        <v>13180104</v>
      </c>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v>0</v>
      </c>
      <c r="K22" s="115">
        <v>0</v>
      </c>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452705</v>
      </c>
      <c r="K37" s="118">
        <v>452705</v>
      </c>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1</v>
      </c>
      <c r="K56" s="122">
        <v>1</v>
      </c>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c r="E57" s="125"/>
      <c r="F57" s="125"/>
      <c r="G57" s="125"/>
      <c r="H57" s="125"/>
      <c r="I57" s="124"/>
      <c r="J57" s="124">
        <v>5366</v>
      </c>
      <c r="K57" s="125">
        <v>5366</v>
      </c>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1</v>
      </c>
      <c r="K58" s="125">
        <v>1</v>
      </c>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63655</v>
      </c>
      <c r="K59" s="125">
        <v>63655</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c r="E60" s="128"/>
      <c r="F60" s="128"/>
      <c r="G60" s="128"/>
      <c r="H60" s="128"/>
      <c r="I60" s="127"/>
      <c r="J60" s="127">
        <v>5305</v>
      </c>
      <c r="K60" s="128">
        <v>5305</v>
      </c>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25" activePane="bottomRight" state="frozen"/>
      <selection activeCell="B1" sqref="B1"/>
      <selection pane="topRight" activeCell="B1" sqref="B1"/>
      <selection pane="bottomLeft" activeCell="B1" sqref="B1"/>
      <selection pane="bottomRight" activeCell="K55" sqref="K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16147684</v>
      </c>
      <c r="K5" s="118">
        <v>16147684</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13180104</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c r="F24" s="110"/>
      <c r="G24" s="110"/>
      <c r="H24" s="110"/>
      <c r="I24" s="109"/>
      <c r="J24" s="292"/>
      <c r="K24" s="110">
        <v>13180104</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c r="E54" s="115"/>
      <c r="F54" s="115"/>
      <c r="G54" s="115"/>
      <c r="H54" s="115"/>
      <c r="I54" s="114"/>
      <c r="J54" s="114">
        <v>13180104</v>
      </c>
      <c r="K54" s="115">
        <v>13180104</v>
      </c>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c r="E55" s="115"/>
      <c r="F55" s="115"/>
      <c r="G55" s="115"/>
      <c r="H55" s="115"/>
      <c r="I55" s="114"/>
      <c r="J55" s="114">
        <v>0</v>
      </c>
      <c r="K55" s="115">
        <v>0</v>
      </c>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18"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13111486</v>
      </c>
      <c r="I5" s="118">
        <v>14191798</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v>13111486</v>
      </c>
      <c r="I6" s="110">
        <v>14191798</v>
      </c>
      <c r="J6" s="115">
        <v>13180104</v>
      </c>
      <c r="K6" s="115">
        <v>40483388</v>
      </c>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v>404681</v>
      </c>
      <c r="I7" s="110">
        <v>333928</v>
      </c>
      <c r="J7" s="115">
        <v>452705</v>
      </c>
      <c r="K7" s="115">
        <v>1191314</v>
      </c>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v>0</v>
      </c>
      <c r="K10" s="115">
        <v>0</v>
      </c>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v>13516167</v>
      </c>
      <c r="I12" s="115">
        <v>14525726</v>
      </c>
      <c r="J12" s="115">
        <f>+J6+J7</f>
        <v>13632809</v>
      </c>
      <c r="K12" s="115">
        <v>41674702</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c r="F15" s="106"/>
      <c r="G15" s="107"/>
      <c r="H15" s="117">
        <v>15221848</v>
      </c>
      <c r="I15" s="118">
        <v>16001439</v>
      </c>
      <c r="J15" s="106">
        <v>16147684</v>
      </c>
      <c r="K15" s="106">
        <v>47370971</v>
      </c>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v>0</v>
      </c>
      <c r="I16" s="110">
        <v>0</v>
      </c>
      <c r="J16" s="115">
        <v>0</v>
      </c>
      <c r="K16" s="115">
        <v>0</v>
      </c>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v>15221848</v>
      </c>
      <c r="I17" s="115">
        <v>16001439</v>
      </c>
      <c r="J17" s="115">
        <v>16147684</v>
      </c>
      <c r="K17" s="115">
        <v>47370971</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v>4923</v>
      </c>
      <c r="I37" s="122">
        <v>5066</v>
      </c>
      <c r="J37" s="255">
        <v>5305</v>
      </c>
      <c r="K37" s="255">
        <v>15293</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v>2.1999999999999999E-2</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v>0</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v>2.24E-2</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f>+H12/H17</f>
        <v>0.887945208755205</v>
      </c>
      <c r="I44" s="259">
        <f>+I12/I17</f>
        <v>0.90777623187514578</v>
      </c>
      <c r="J44" s="259">
        <f>+J12/J17</f>
        <v>0.84425785146650134</v>
      </c>
      <c r="K44" s="259">
        <f>+K12/K17</f>
        <v>0.8797519054443701</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f>+K41</f>
        <v>2.24E-2</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f>+K44+K46</f>
        <v>0.90215190544437007</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v>0.85</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259">
        <f>+J17</f>
        <v>16147684</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1</v>
      </c>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v>0</v>
      </c>
      <c r="E6" s="123"/>
      <c r="F6" s="362"/>
      <c r="G6" s="123"/>
      <c r="H6" s="123"/>
      <c r="I6" s="362"/>
      <c r="J6" s="362"/>
      <c r="K6" s="371"/>
    </row>
    <row r="7" spans="2:11" x14ac:dyDescent="0.2">
      <c r="B7" s="155" t="s">
        <v>102</v>
      </c>
      <c r="C7" s="124"/>
      <c r="D7" s="126">
        <v>0</v>
      </c>
      <c r="E7" s="126"/>
      <c r="F7" s="126"/>
      <c r="G7" s="126"/>
      <c r="H7" s="126"/>
      <c r="I7" s="373"/>
      <c r="J7" s="373"/>
      <c r="K7" s="209"/>
    </row>
    <row r="8" spans="2:11" x14ac:dyDescent="0.2">
      <c r="B8" s="155" t="s">
        <v>103</v>
      </c>
      <c r="C8" s="360"/>
      <c r="D8" s="126">
        <v>0</v>
      </c>
      <c r="E8" s="126"/>
      <c r="F8" s="363"/>
      <c r="G8" s="126"/>
      <c r="H8" s="126"/>
      <c r="I8" s="373"/>
      <c r="J8" s="373"/>
      <c r="K8" s="372"/>
    </row>
    <row r="9" spans="2:11" ht="13.15" customHeight="1" x14ac:dyDescent="0.2">
      <c r="B9" s="155" t="s">
        <v>104</v>
      </c>
      <c r="C9" s="124"/>
      <c r="D9" s="126">
        <v>0</v>
      </c>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v>0</v>
      </c>
      <c r="E11" s="119"/>
      <c r="F11" s="119"/>
      <c r="G11" s="119"/>
      <c r="H11" s="119"/>
      <c r="I11" s="311"/>
      <c r="J11" s="311"/>
      <c r="K11" s="364"/>
    </row>
    <row r="12" spans="2:11" x14ac:dyDescent="0.2">
      <c r="B12" s="207" t="s">
        <v>93</v>
      </c>
      <c r="C12" s="109"/>
      <c r="D12" s="113">
        <v>0</v>
      </c>
      <c r="E12" s="113"/>
      <c r="F12" s="113"/>
      <c r="G12" s="113"/>
      <c r="H12" s="113"/>
      <c r="I12" s="310"/>
      <c r="J12" s="310"/>
      <c r="K12" s="365"/>
    </row>
    <row r="13" spans="2:11" x14ac:dyDescent="0.2">
      <c r="B13" s="207" t="s">
        <v>94</v>
      </c>
      <c r="C13" s="109"/>
      <c r="D13" s="113">
        <v>0</v>
      </c>
      <c r="E13" s="113"/>
      <c r="F13" s="113"/>
      <c r="G13" s="113"/>
      <c r="H13" s="113"/>
      <c r="I13" s="310"/>
      <c r="J13" s="310"/>
      <c r="K13" s="365"/>
    </row>
    <row r="14" spans="2:11" x14ac:dyDescent="0.2">
      <c r="B14" s="207" t="s">
        <v>95</v>
      </c>
      <c r="C14" s="109"/>
      <c r="D14" s="113">
        <v>0</v>
      </c>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0</v>
      </c>
      <c r="E16" s="119"/>
      <c r="F16" s="119"/>
      <c r="G16" s="119"/>
      <c r="H16" s="119"/>
      <c r="I16" s="311"/>
      <c r="J16" s="311"/>
      <c r="K16" s="364"/>
    </row>
    <row r="17" spans="2:12" s="5" customFormat="1" x14ac:dyDescent="0.2">
      <c r="B17" s="207" t="s">
        <v>203</v>
      </c>
      <c r="C17" s="109"/>
      <c r="D17" s="113">
        <v>0</v>
      </c>
      <c r="E17" s="113"/>
      <c r="F17" s="113"/>
      <c r="G17" s="113"/>
      <c r="H17" s="113"/>
      <c r="I17" s="310"/>
      <c r="J17" s="310"/>
      <c r="K17" s="365"/>
    </row>
    <row r="18" spans="2:12" ht="25.5" x14ac:dyDescent="0.2">
      <c r="B18" s="155" t="s">
        <v>207</v>
      </c>
      <c r="C18" s="368"/>
      <c r="D18" s="139">
        <v>0</v>
      </c>
      <c r="E18" s="139"/>
      <c r="F18" s="139"/>
      <c r="G18" s="139"/>
      <c r="H18" s="139"/>
      <c r="I18" s="352"/>
      <c r="J18" s="352"/>
      <c r="K18" s="366"/>
    </row>
    <row r="19" spans="2:12" ht="25.5" x14ac:dyDescent="0.2">
      <c r="B19" s="155" t="s">
        <v>208</v>
      </c>
      <c r="C19" s="350"/>
      <c r="D19" s="139">
        <v>0</v>
      </c>
      <c r="E19" s="139"/>
      <c r="F19" s="369"/>
      <c r="G19" s="139"/>
      <c r="H19" s="139"/>
      <c r="I19" s="352"/>
      <c r="J19" s="352"/>
      <c r="K19" s="370"/>
    </row>
    <row r="20" spans="2:12" ht="25.5" x14ac:dyDescent="0.2">
      <c r="B20" s="155" t="s">
        <v>209</v>
      </c>
      <c r="C20" s="368"/>
      <c r="D20" s="139">
        <v>0</v>
      </c>
      <c r="E20" s="139"/>
      <c r="F20" s="139"/>
      <c r="G20" s="139"/>
      <c r="H20" s="139"/>
      <c r="I20" s="352"/>
      <c r="J20" s="352"/>
      <c r="K20" s="366"/>
    </row>
    <row r="21" spans="2:12" ht="25.5" x14ac:dyDescent="0.2">
      <c r="B21" s="155" t="s">
        <v>210</v>
      </c>
      <c r="C21" s="350"/>
      <c r="D21" s="139">
        <v>0</v>
      </c>
      <c r="E21" s="139"/>
      <c r="F21" s="369"/>
      <c r="G21" s="139"/>
      <c r="H21" s="139"/>
      <c r="I21" s="352"/>
      <c r="J21" s="352"/>
      <c r="K21" s="370"/>
    </row>
    <row r="22" spans="2:12" s="5" customFormat="1" x14ac:dyDescent="0.2">
      <c r="B22" s="211" t="s">
        <v>211</v>
      </c>
      <c r="C22" s="186"/>
      <c r="D22" s="212">
        <v>0</v>
      </c>
      <c r="E22" s="212"/>
      <c r="F22" s="212"/>
      <c r="G22" s="212"/>
      <c r="H22" s="212"/>
      <c r="I22" s="358"/>
      <c r="J22" s="358"/>
      <c r="K22" s="367"/>
    </row>
    <row r="23" spans="2:12" s="5" customFormat="1" ht="100.15" customHeight="1" thickBot="1" x14ac:dyDescent="0.25">
      <c r="B23" s="102" t="s">
        <v>212</v>
      </c>
      <c r="C23" s="380" t="s">
        <v>500</v>
      </c>
      <c r="D23" s="381"/>
      <c r="E23" s="381"/>
      <c r="F23" s="381"/>
      <c r="G23" s="381"/>
      <c r="H23" s="381"/>
      <c r="I23" s="381"/>
      <c r="J23" s="381"/>
      <c r="K23" s="382"/>
    </row>
    <row r="24" spans="2:12" s="5" customFormat="1" ht="100.15" customHeight="1" thickBot="1" x14ac:dyDescent="0.25">
      <c r="B24" s="101" t="s">
        <v>213</v>
      </c>
      <c r="C24" s="380" t="s">
        <v>500</v>
      </c>
      <c r="D24" s="381"/>
      <c r="E24" s="381"/>
      <c r="F24" s="381"/>
      <c r="G24" s="381"/>
      <c r="H24" s="381"/>
      <c r="I24" s="381"/>
      <c r="J24" s="381"/>
      <c r="K24" s="3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c r="C5" s="150"/>
      <c r="D5" s="221" t="s">
        <v>500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c r="C27" s="150"/>
      <c r="D27" s="221" t="s">
        <v>500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c r="C34" s="150"/>
      <c r="D34" s="221" t="s">
        <v>500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79" t="s">
        <v>126</v>
      </c>
      <c r="C40" s="280"/>
      <c r="D40" s="281"/>
      <c r="E40" s="7"/>
    </row>
    <row r="41" spans="2:5" ht="35.25" customHeight="1" thickTop="1" x14ac:dyDescent="0.2">
      <c r="B41" s="219"/>
      <c r="C41" s="150"/>
      <c r="D41" s="221" t="s">
        <v>500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c r="C48" s="150"/>
      <c r="D48" s="221" t="s">
        <v>500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c r="C56" s="152"/>
      <c r="D56" s="221" t="s">
        <v>501</v>
      </c>
      <c r="E56" s="7"/>
    </row>
    <row r="57" spans="2:5" ht="35.25" customHeight="1" x14ac:dyDescent="0.2">
      <c r="B57" s="219"/>
      <c r="C57" s="152"/>
      <c r="D57" s="222" t="s">
        <v>502</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219"/>
      <c r="C67" s="152"/>
      <c r="D67" s="221" t="s">
        <v>500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219"/>
      <c r="C78" s="152"/>
      <c r="D78" s="221" t="s">
        <v>500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219"/>
      <c r="C89" s="152"/>
      <c r="D89" s="221" t="s">
        <v>500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219"/>
      <c r="C100" s="152"/>
      <c r="D100" s="221" t="s">
        <v>500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79" t="s">
        <v>100</v>
      </c>
      <c r="C110" s="280"/>
      <c r="D110" s="281"/>
      <c r="E110" s="27"/>
    </row>
    <row r="111" spans="2:5" s="5" customFormat="1" ht="35.25" customHeight="1" thickTop="1" x14ac:dyDescent="0.2">
      <c r="B111" s="219"/>
      <c r="C111" s="152"/>
      <c r="D111" s="221" t="s">
        <v>500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c r="C123" s="150"/>
      <c r="D123" s="221" t="s">
        <v>500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219"/>
      <c r="C134" s="150"/>
      <c r="D134" s="221" t="s">
        <v>500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79" t="s">
        <v>74</v>
      </c>
      <c r="C144" s="280"/>
      <c r="D144" s="281"/>
      <c r="E144" s="7"/>
    </row>
    <row r="145" spans="2:5" s="5" customFormat="1" ht="35.25" customHeight="1" thickTop="1" x14ac:dyDescent="0.2">
      <c r="B145" s="219"/>
      <c r="C145" s="150"/>
      <c r="D145" s="221" t="s">
        <v>500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219"/>
      <c r="C156" s="150"/>
      <c r="D156" s="221" t="s">
        <v>500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79" t="s">
        <v>76</v>
      </c>
      <c r="C166" s="280"/>
      <c r="D166" s="281"/>
      <c r="E166" s="7"/>
    </row>
    <row r="167" spans="2:5" s="5" customFormat="1" ht="35.25" customHeight="1" thickTop="1" x14ac:dyDescent="0.2">
      <c r="B167" s="219"/>
      <c r="C167" s="150"/>
      <c r="D167" s="221" t="s">
        <v>500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c r="C178" s="150"/>
      <c r="D178" s="221" t="s">
        <v>500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79" t="s">
        <v>79</v>
      </c>
      <c r="C188" s="280"/>
      <c r="D188" s="281"/>
      <c r="E188" s="1"/>
    </row>
    <row r="189" spans="2:5" s="5" customFormat="1" ht="35.25" customHeight="1" thickTop="1" x14ac:dyDescent="0.2">
      <c r="B189" s="219"/>
      <c r="C189" s="150"/>
      <c r="D189" s="221" t="s">
        <v>500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79" t="s">
        <v>81</v>
      </c>
      <c r="C199" s="280"/>
      <c r="D199" s="281"/>
      <c r="E199" s="1"/>
    </row>
    <row r="200" spans="2:5" s="5" customFormat="1" ht="35.25" customHeight="1" thickTop="1" x14ac:dyDescent="0.2">
      <c r="B200" s="219"/>
      <c r="C200" s="150"/>
      <c r="D200" s="221" t="s">
        <v>500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24" fitToHeight="3"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Jarecki, Neal</cp:lastModifiedBy>
  <cp:lastPrinted>2015-07-30T15:34:44Z</cp:lastPrinted>
  <dcterms:created xsi:type="dcterms:W3CDTF">2012-03-15T16:14:51Z</dcterms:created>
  <dcterms:modified xsi:type="dcterms:W3CDTF">2015-07-30T15:34:46Z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