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60" windowWidth="18120" windowHeight="189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K42" i="10" l="1"/>
  <c r="K41" i="10"/>
  <c r="K39" i="10"/>
</calcChain>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<sst xmlns="http://schemas.openxmlformats.org/spreadsheetml/2006/main" count="568" uniqueCount="506">
  <si>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</si>
  <si>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</si>
  <si>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</si>
  <si>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</si>
  <si>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</si>
  <si>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</si>
  <si>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</si>
  <si>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</si>
  <si>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</si>
  <si>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</si>
  <si>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</si>
  <si>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</si>
  <si>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</si>
  <si>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</si>
  <si>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</si>
  <si>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</si>
  <si>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</si>
  <si>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</si>
  <si>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</si>
  <si>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</si>
  <si>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</si>
  <si>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</si>
  <si>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</si>
  <si>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</si>
  <si>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</si>
  <si>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</si>
  <si>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</si>
  <si>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</si>
  <si>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</si>
  <si>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</si>
  <si>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</si>
  <si>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</si>
  <si>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</si>
  <si>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</si>
  <si>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</si>
  <si>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</si>
  <si>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</si>
  <si>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</si>
  <si>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</si>
  <si>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</si>
  <si>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</si>
  <si>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</si>
  <si>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</si>
  <si>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</si>
  <si>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</si>
  <si>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</si>
  <si>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</si>
  <si>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</si>
  <si>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</si>
  <si>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</si>
  <si>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</si>
  <si>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</si>
  <si>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</si>
  <si>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</si>
  <si>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</si>
  <si>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</si>
  <si>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</si>
  <si>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</si>
  <si>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</si>
  <si>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</si>
  <si>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</si>
  <si>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</si>
  <si>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</si>
  <si>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</si>
  <si>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</si>
  <si>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</si>
  <si>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</si>
  <si>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</si>
  <si>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</si>
  <si>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</si>
  <si>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</si>
  <si>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</si>
  <si>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</si>
  <si>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</si>
  <si>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</si>
  <si>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</si>
  <si>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</si>
  <si>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</si>
  <si>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</si>
  <si>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</si>
  <si>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</si>
  <si>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</si>
  <si>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</si>
  <si>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</si>
  <si>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</si>
  <si>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</si>
  <si>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</si>
  <si>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</si>
  <si>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</si>
  <si>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</si>
  <si>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</si>
  <si>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</si>
  <si>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</si>
  <si>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</si>
  <si>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</si>
  <si>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</si>
  <si>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</si>
  <si>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</si>
  <si>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</si>
  <si>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</si>
  <si>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</si>
  <si>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</si>
  <si>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</si>
  <si>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</si>
  <si>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</si>
  <si>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</si>
  <si>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</si>
  <si>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</si>
  <si>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</si>
  <si>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</si>
  <si>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</si>
  <si>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</si>
  <si>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</si>
  <si>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</si>
  <si>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</si>
  <si>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</si>
  <si>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</si>
  <si>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</si>
  <si>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</si>
  <si>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</si>
  <si>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</si>
  <si>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</si>
  <si>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</si>
  <si>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</si>
  <si>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</si>
  <si>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</si>
  <si>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</si>
  <si>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</si>
  <si>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</si>
  <si>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</si>
  <si>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</si>
  <si>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</si>
  <si>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</si>
  <si>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</si>
  <si>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</si>
  <si>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</si>
  <si>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</si>
  <si>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</si>
  <si>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</si>
  <si>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</si>
  <si>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</si>
  <si>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</si>
  <si>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</si>
  <si>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</si>
  <si>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</si>
  <si>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</si>
  <si>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</si>
  <si>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</si>
  <si>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</si>
  <si>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</si>
  <si>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</si>
  <si>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</si>
  <si>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</si>
  <si>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</si>
  <si>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</si>
  <si>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</si>
  <si>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</si>
  <si>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</si>
  <si>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</si>
  <si>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</si>
  <si>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</si>
  <si>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</si>
  <si>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</si>
  <si>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</si>
  <si>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</si>
  <si>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</si>
  <si>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</si>
  <si>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</si>
  <si>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</si>
  <si>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</si>
  <si>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</si>
  <si>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</si>
  <si>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</si>
  <si>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</si>
  <si>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</si>
  <si>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</si>
  <si>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</si>
  <si>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</si>
  <si>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</si>
  <si>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</si>
  <si>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</si>
  <si>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</si>
  <si>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</si>
  <si>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</si>
  <si>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</si>
  <si>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</si>
  <si>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</si>
  <si>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</si>
  <si>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</si>
  <si>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</si>
  <si>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</si>
  <si>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</si>
  <si>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</si>
  <si>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</si>
  <si>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</si>
  <si>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</si>
  <si>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</si>
  <si>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</si>
  <si>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</si>
  <si>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</si>
  <si>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</si>
  <si>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</si>
  <si>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</si>
  <si>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</si>
  <si>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</si>
  <si>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</si>
  <si>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</si>
  <si>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</si>
  <si>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</si>
  <si>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</si>
  <si>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</si>
  <si>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</si>
  <si>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</si>
  <si>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</si>
  <si>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</si>
  <si>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</si>
  <si>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</si>
  <si>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</si>
  <si>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</si>
  <si>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</si>
  <si>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</si>
  <si>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</si>
  <si>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</si>
  <si>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</si>
  <si>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</si>
  <si>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</si>
  <si>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</si>
  <si>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</si>
  <si>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</si>
  <si>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</si>
  <si>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</si>
  <si>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</si>
  <si>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</si>
  <si>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</si>
  <si>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</si>
  <si>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</si>
  <si>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</si>
  <si>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</si>
  <si>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</si>
  <si>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</si>
  <si>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</si>
  <si>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</si>
  <si>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</si>
  <si>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</si>
  <si>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</si>
  <si>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</si>
  <si>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</si>
  <si>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</si>
  <si>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</si>
  <si>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</si>
  <si>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</si>
  <si>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</si>
  <si>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</si>
  <si>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</si>
  <si>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</si>
  <si>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</si>
  <si>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</si>
  <si>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</si>
  <si>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</si>
  <si>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</si>
  <si>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</si>
  <si>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</si>
  <si>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</si>
  <si>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</si>
  <si>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</si>
  <si>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</si>
  <si>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</si>
  <si>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</si>
  <si>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</si>
  <si>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</si>
  <si>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</si>
  <si>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</si>
  <si>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</si>
  <si>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</si>
  <si>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</si>
  <si>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</si>
  <si>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</si>
  <si>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</si>
  <si>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</si>
  <si>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</si>
  <si>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</si>
  <si>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</si>
  <si>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</si>
  <si>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</si>
  <si>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</si>
  <si>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</si>
  <si>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</si>
  <si>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</si>
  <si>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</si>
  <si>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</si>
  <si>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</si>
  <si>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</si>
  <si>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</si>
  <si>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</si>
  <si>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</si>
  <si>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</si>
  <si>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</si>
  <si>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</si>
  <si>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</si>
  <si>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</si>
  <si>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</si>
  <si>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</si>
  <si>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</si>
  <si>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</si>
  <si>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</si>
  <si>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</si>
  <si>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</si>
  <si>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</si>
  <si>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</si>
  <si>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</si>
  <si>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</si>
  <si>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</si>
  <si>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</si>
  <si>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</si>
  <si>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</si>
  <si>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</si>
  <si>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</si>
  <si>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</si>
  <si>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</si>
  <si>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</si>
  <si>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</si>
  <si>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</si>
  <si>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</si>
  <si>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</si>
  <si>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</si>
  <si>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</si>
  <si>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</si>
  <si>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</si>
  <si>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</si>
  <si>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</si>
  <si>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</si>
  <si>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</si>
  <si>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</si>
  <si>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</si>
  <si>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</si>
  <si>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</si>
  <si>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</si>
  <si>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</si>
  <si>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</si>
  <si>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</si>
  <si>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</si>
  <si>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</si>
  <si>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</si>
  <si>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</si>
  <si>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</si>
  <si>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</si>
  <si>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</si>
  <si>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</si>
  <si>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</si>
  <si>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</si>
  <si>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</si>
  <si>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</si>
  <si>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</si>
  <si>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</si>
  <si>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</si>
  <si>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</si>
  <si>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</si>
  <si>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</si>
  <si>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</si>
  <si>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</si>
  <si>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</si>
  <si>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</si>
  <si>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</si>
  <si>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</si>
  <si>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</si>
  <si>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</si>
  <si>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</si>
  <si>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</si>
  <si>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</si>
  <si>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</si>
  <si>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</si>
  <si>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</si>
  <si>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</si>
  <si>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</si>
  <si>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</si>
  <si>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</si>
  <si>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</si>
  <si>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</si>
  <si>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</si>
  <si>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</si>
  <si>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</si>
  <si>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</si>
  <si>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</si>
  <si>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</si>
  <si>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</si>
  <si>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</si>
  <si>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</si>
  <si>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</si>
  <si>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</si>
  <si>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</si>
  <si>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</si>
  <si>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</si>
  <si>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</si>
  <si>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</si>
  <si>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</si>
  <si>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</si>
  <si>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</si>
  <si>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</si>
  <si>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</si>
  <si>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</si>
  <si>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</si>
  <si>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</si>
  <si>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</si>
  <si>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</si>
  <si>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</si>
  <si>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</si>
  <si>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</si>
  <si>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</si>
  <si>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</si>
  <si>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</si>
  <si>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</si>
  <si>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</si>
  <si>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</si>
  <si>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</si>
  <si>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</si>
  <si>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</si>
  <si>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</si>
  <si>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</si>
  <si>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</si>
  <si>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</si>
  <si>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</si>
  <si>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</si>
  <si>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</si>
  <si>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</si>
  <si>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</si>
  <si>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</si>
  <si>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</si>
  <si>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</si>
  <si>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</si>
  <si>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</si>
  <si>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</si>
  <si>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</si>
  <si>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</si>
  <si>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</si>
  <si>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</si>
  <si>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</si>
  <si>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</si>
  <si>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</si>
  <si>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</si>
  <si>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</si>
  <si>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</si>
  <si>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</si>
  <si>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</si>
  <si>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</si>
  <si>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</si>
  <si>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</si>
  <si>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</si>
  <si>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</si>
  <si>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</si>
  <si>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</si>
  <si>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</si>
  <si>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</si>
  <si>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</si>
  <si>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</si>
  <si>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</si>
  <si>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</si>
  <si>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</si>
  <si>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</si>
  <si>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</si>
  <si>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</si>
  <si>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</si>
  <si>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</si>
  <si>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</si>
  <si>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</si>
  <si>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</si>
  <si>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</si>
  <si>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</si>
  <si>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</si>
  <si>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</si>
  <si>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</si>
  <si>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</si>
  <si>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</si>
  <si>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</si>
  <si>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</si>
  <si>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</si>
  <si>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</si>
  <si>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</si>
  <si>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</si>
  <si>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</si>
  <si>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</si>
  <si>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</si>
  <si>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</si>
  <si>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</si>
  <si>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</si>
  <si>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</si>
  <si>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</si>
  <si>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</si>
  <si>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</si>
  <si>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</si>
  <si>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</si>
  <si>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</si>
  <si>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</si>
  <si>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</si>
  <si>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</si>
  <si>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</si>
  <si>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</si>
  <si>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Independent Health Benefits Corporation</t>
  </si>
  <si>
    <t>Independent Health</t>
  </si>
  <si>
    <t>2015</t>
  </si>
  <si>
    <t>511 Farber Lakes Drive Williamsville, NY 14221</t>
  </si>
  <si>
    <t>161483784</t>
  </si>
  <si>
    <t>47034</t>
  </si>
  <si>
    <t>18029</t>
  </si>
  <si>
    <t>226</t>
  </si>
  <si>
    <t/>
  </si>
  <si>
    <t>IHBC matched member number and names to several internal databases and relied on forwarding address provided by the post office for all undeliverable rebates.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</si>
</sst>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6" fontId="0" fillId="0" borderId="71" xfId="115" applyNumberFormat="1" applyFont="1" applyFill="1" applyBorder="1" applyAlignment="1" applyProtection="1">
      <alignment vertical="top"/>
      <protection locked="0"/>
    </xf>
    <xf numFmtId="6" fontId="0" fillId="0" borderId="28" xfId="115" applyNumberFormat="1" applyFont="1" applyFill="1" applyBorder="1" applyAlignment="1" applyProtection="1">
      <alignment vertical="top"/>
      <protection locked="0"/>
    </xf>
    <xf numFmtId="6" fontId="31" fillId="0" borderId="28" xfId="115" applyNumberFormat="1" applyFont="1" applyFill="1" applyBorder="1" applyAlignment="1" applyProtection="1">
      <alignment vertical="top"/>
      <protection locked="0"/>
    </xf>
    <xf numFmtId="6" fontId="20" fillId="28" borderId="26" xfId="56" applyNumberFormat="1" applyFont="1" applyFill="1" applyBorder="1" applyAlignment="1" applyProtection="1">
      <alignment vertical="top"/>
      <protection locked="0"/>
    </xf>
    <xf numFmtId="6" fontId="20" fillId="28" borderId="28" xfId="56" applyNumberFormat="1" applyFont="1" applyFill="1" applyBorder="1" applyAlignment="1" applyProtection="1">
      <alignment vertical="top"/>
      <protection locked="0"/>
    </xf>
    <xf numFmtId="38" fontId="0" fillId="0" borderId="29" xfId="115" applyNumberFormat="1" applyFont="1" applyFill="1" applyBorder="1" applyAlignment="1" applyProtection="1">
      <alignment vertical="top"/>
      <protection locked="0"/>
    </xf>
    <xf numFmtId="38" fontId="0" fillId="0" borderId="71" xfId="115" applyNumberFormat="1" applyFont="1" applyFill="1" applyBorder="1" applyAlignment="1" applyProtection="1">
      <alignment vertical="top"/>
      <protection locked="0"/>
    </xf>
    <xf numFmtId="165" fontId="31" fillId="28" borderId="28" xfId="1" applyNumberFormat="1" applyFont="1" applyFill="1" applyBorder="1" applyAlignment="1" applyProtection="1">
      <alignment vertical="top"/>
      <protection locked="0"/>
    </xf>
    <xf numFmtId="169" fontId="31" fillId="28" borderId="28" xfId="56" applyNumberFormat="1" applyFont="1" applyFill="1" applyBorder="1" applyAlignment="1" applyProtection="1">
      <alignment vertical="top"/>
      <protection locked="0"/>
    </xf>
    <xf numFmtId="165" fontId="20" fillId="28" borderId="28" xfId="56" applyNumberFormat="1" applyFont="1" applyFill="1" applyBorder="1" applyAlignment="1" applyProtection="1">
      <alignment vertical="top"/>
      <protection locked="0"/>
    </xf>
    <xf numFmtId="6" fontId="31" fillId="28" borderId="28" xfId="56" applyNumberFormat="1"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15-MLR-Calculator-20160606-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Here"/>
      <sheetName val="Formula Reference"/>
      <sheetName val="Company Information"/>
      <sheetName val="Pt 1 Summary of Data"/>
      <sheetName val="Pt 2 Premium and Claims"/>
      <sheetName val="Pt 3 MLR and Rebate Calculation"/>
      <sheetName val="Pt 4 Rebate Disbursement"/>
      <sheetName val="Pt 5 Additional Responses"/>
      <sheetName val="Attestation"/>
      <sheetName val="Reference Tables"/>
    </sheetNames>
    <sheetDataSet>
      <sheetData sheetId="0"/>
      <sheetData sheetId="1"/>
      <sheetData sheetId="2"/>
      <sheetData sheetId="3">
        <row r="5">
          <cell r="K5">
            <v>160893634</v>
          </cell>
        </row>
      </sheetData>
      <sheetData sheetId="4">
        <row r="16">
          <cell r="K16">
            <v>4587941</v>
          </cell>
        </row>
      </sheetData>
      <sheetData sheetId="5"/>
      <sheetData sheetId="6"/>
      <sheetData sheetId="7"/>
      <sheetData sheetId="8"/>
      <sheetData sheetId="9">
        <row r="4">
          <cell r="A4">
            <v>0</v>
          </cell>
          <cell r="B4">
            <v>0</v>
          </cell>
        </row>
        <row r="5">
          <cell r="A5">
            <v>1000</v>
          </cell>
          <cell r="B5">
            <v>8.3000000000000004E-2</v>
          </cell>
        </row>
        <row r="6">
          <cell r="A6">
            <v>2500</v>
          </cell>
          <cell r="B6">
            <v>5.1999999999999998E-2</v>
          </cell>
        </row>
        <row r="7">
          <cell r="A7">
            <v>5000</v>
          </cell>
          <cell r="B7">
            <v>3.6999999999999998E-2</v>
          </cell>
        </row>
        <row r="8">
          <cell r="A8">
            <v>10000</v>
          </cell>
          <cell r="B8">
            <v>2.5999999999999999E-2</v>
          </cell>
        </row>
        <row r="9">
          <cell r="A9">
            <v>25000</v>
          </cell>
          <cell r="B9">
            <v>1.6E-2</v>
          </cell>
        </row>
        <row r="10">
          <cell r="A10">
            <v>50000</v>
          </cell>
          <cell r="B10">
            <v>1.2E-2</v>
          </cell>
        </row>
        <row r="11">
          <cell r="A11">
            <v>75000</v>
          </cell>
          <cell r="B11">
            <v>0</v>
          </cell>
        </row>
        <row r="17">
          <cell r="A17">
            <v>0</v>
          </cell>
          <cell r="B17">
            <v>1</v>
          </cell>
        </row>
        <row r="18">
          <cell r="A18">
            <v>2500</v>
          </cell>
          <cell r="B18">
            <v>1.1639999999999999</v>
          </cell>
        </row>
        <row r="19">
          <cell r="A19">
            <v>5000</v>
          </cell>
          <cell r="B19">
            <v>1.4019999999999999</v>
          </cell>
        </row>
        <row r="20">
          <cell r="A20">
            <v>10000</v>
          </cell>
          <cell r="B20">
            <v>1.736</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503</v>
      </c>
      <c r="B4" s="147" t="s">
        <v>45</v>
      </c>
      <c r="C4" s="480" t="s">
        <v>496</v>
      </c>
    </row>
    <row r="5" spans="1:6" x14ac:dyDescent="0.25">
      <c r="B5" s="147" t="s">
        <v>215</v>
      </c>
      <c r="C5" s="480"/>
    </row>
    <row r="6" spans="1:6" x14ac:dyDescent="0.25">
      <c r="B6" s="147" t="s">
        <v>216</v>
      </c>
      <c r="C6" s="480" t="s">
        <v>500</v>
      </c>
    </row>
    <row r="7" spans="1:6" x14ac:dyDescent="0.25">
      <c r="B7" s="147" t="s">
        <v>128</v>
      </c>
      <c r="C7" s="480"/>
    </row>
    <row r="8" spans="1:6" x14ac:dyDescent="0.25">
      <c r="B8" s="147" t="s">
        <v>36</v>
      </c>
      <c r="C8" s="480"/>
    </row>
    <row r="9" spans="1:6" x14ac:dyDescent="0.25">
      <c r="B9" s="147" t="s">
        <v>41</v>
      </c>
      <c r="C9" s="480" t="s">
        <v>501</v>
      </c>
    </row>
    <row r="10" spans="1:6" x14ac:dyDescent="0.25">
      <c r="B10" s="147" t="s">
        <v>58</v>
      </c>
      <c r="C10" s="480" t="s">
        <v>497</v>
      </c>
    </row>
    <row r="11" spans="1:6" x14ac:dyDescent="0.25">
      <c r="B11" s="147" t="s">
        <v>349</v>
      </c>
      <c r="C11" s="480" t="s">
        <v>502</v>
      </c>
    </row>
    <row r="12" spans="1:6" x14ac:dyDescent="0.25">
      <c r="B12" s="147" t="s">
        <v>35</v>
      </c>
      <c r="C12" s="480" t="s">
        <v>175</v>
      </c>
    </row>
    <row r="13" spans="1:6" x14ac:dyDescent="0.25">
      <c r="B13" s="147" t="s">
        <v>50</v>
      </c>
      <c r="C13" s="480" t="s">
        <v>175</v>
      </c>
    </row>
    <row r="14" spans="1:6" x14ac:dyDescent="0.25">
      <c r="B14" s="147" t="s">
        <v>51</v>
      </c>
      <c r="C14" s="480" t="s">
        <v>499</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133</v>
      </c>
    </row>
    <row r="19" spans="1:3" x14ac:dyDescent="0.25">
      <c r="A19" s="162"/>
      <c r="B19" s="149" t="s">
        <v>53</v>
      </c>
      <c r="C19" s="480" t="s">
        <v>498</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28603988</v>
      </c>
      <c r="E5" s="213">
        <v>28603988</v>
      </c>
      <c r="F5" s="213">
        <v>0</v>
      </c>
      <c r="G5" s="213">
        <v>0</v>
      </c>
      <c r="H5" s="213">
        <v>0</v>
      </c>
      <c r="I5" s="212">
        <v>28603988</v>
      </c>
      <c r="J5" s="212">
        <v>158625041</v>
      </c>
      <c r="K5" s="213">
        <v>158625041</v>
      </c>
      <c r="L5" s="213">
        <v>0</v>
      </c>
      <c r="M5" s="213">
        <v>0</v>
      </c>
      <c r="N5" s="213">
        <v>0</v>
      </c>
      <c r="O5" s="212">
        <v>158625041</v>
      </c>
      <c r="P5" s="212">
        <v>355414157</v>
      </c>
      <c r="Q5" s="213">
        <v>355414157</v>
      </c>
      <c r="R5" s="213">
        <v>0</v>
      </c>
      <c r="S5" s="213">
        <v>0</v>
      </c>
      <c r="T5" s="213">
        <v>0</v>
      </c>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346317</v>
      </c>
      <c r="AU5" s="214">
        <v>48096497</v>
      </c>
      <c r="AV5" s="215"/>
      <c r="AW5" s="296"/>
    </row>
    <row r="6" spans="1:49" x14ac:dyDescent="0.25">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v>0</v>
      </c>
      <c r="AV6" s="290"/>
      <c r="AW6" s="297"/>
    </row>
    <row r="7" spans="1:49" x14ac:dyDescent="0.25">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v>0</v>
      </c>
      <c r="AV7" s="290"/>
      <c r="AW7" s="297"/>
    </row>
    <row r="8" spans="1:49" ht="26.4" x14ac:dyDescent="0.25">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0</v>
      </c>
      <c r="AU8" s="220">
        <v>0</v>
      </c>
      <c r="AV8" s="290"/>
      <c r="AW8" s="297"/>
    </row>
    <row r="9" spans="1:49" x14ac:dyDescent="0.25">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v>0</v>
      </c>
      <c r="AV9" s="290"/>
      <c r="AW9" s="297"/>
    </row>
    <row r="10" spans="1:49" x14ac:dyDescent="0.25">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v>0</v>
      </c>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23457982</v>
      </c>
      <c r="E12" s="213">
        <v>23502144</v>
      </c>
      <c r="F12" s="213">
        <v>0</v>
      </c>
      <c r="G12" s="213">
        <v>0</v>
      </c>
      <c r="H12" s="213">
        <v>0</v>
      </c>
      <c r="I12" s="212">
        <v>23502144</v>
      </c>
      <c r="J12" s="212">
        <v>131771237</v>
      </c>
      <c r="K12" s="213">
        <v>131282240</v>
      </c>
      <c r="L12" s="213">
        <v>0</v>
      </c>
      <c r="M12" s="213">
        <v>0</v>
      </c>
      <c r="N12" s="213">
        <v>0</v>
      </c>
      <c r="O12" s="212">
        <v>131282240</v>
      </c>
      <c r="P12" s="212">
        <v>301058944</v>
      </c>
      <c r="Q12" s="213">
        <v>300735447</v>
      </c>
      <c r="R12" s="213">
        <v>0</v>
      </c>
      <c r="S12" s="213">
        <v>0</v>
      </c>
      <c r="T12" s="213">
        <v>0</v>
      </c>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150000</v>
      </c>
      <c r="AU12" s="214">
        <v>43662888</v>
      </c>
      <c r="AV12" s="291"/>
      <c r="AW12" s="296"/>
    </row>
    <row r="13" spans="1:49" ht="26.4" x14ac:dyDescent="0.25">
      <c r="B13" s="239" t="s">
        <v>230</v>
      </c>
      <c r="C13" s="203" t="s">
        <v>37</v>
      </c>
      <c r="D13" s="216">
        <v>5131786</v>
      </c>
      <c r="E13" s="217">
        <v>6127770</v>
      </c>
      <c r="F13" s="217">
        <v>0</v>
      </c>
      <c r="G13" s="268"/>
      <c r="H13" s="269"/>
      <c r="I13" s="94">
        <v>6127770</v>
      </c>
      <c r="J13" s="216">
        <v>28826940</v>
      </c>
      <c r="K13" s="217">
        <v>34369756</v>
      </c>
      <c r="L13" s="217">
        <v>0</v>
      </c>
      <c r="M13" s="268"/>
      <c r="N13" s="269"/>
      <c r="O13" s="216">
        <v>34369756</v>
      </c>
      <c r="P13" s="216">
        <v>65861173</v>
      </c>
      <c r="Q13" s="217">
        <v>79527951</v>
      </c>
      <c r="R13" s="217">
        <v>0</v>
      </c>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v>5544358</v>
      </c>
      <c r="AV13" s="290"/>
      <c r="AW13" s="297"/>
    </row>
    <row r="14" spans="1:49" ht="26.4" x14ac:dyDescent="0.25">
      <c r="B14" s="239" t="s">
        <v>231</v>
      </c>
      <c r="C14" s="203" t="s">
        <v>6</v>
      </c>
      <c r="D14" s="216">
        <v>517759</v>
      </c>
      <c r="E14" s="217">
        <v>516559</v>
      </c>
      <c r="F14" s="217">
        <v>0</v>
      </c>
      <c r="G14" s="267"/>
      <c r="H14" s="270"/>
      <c r="I14" s="94">
        <v>516559</v>
      </c>
      <c r="J14" s="216">
        <v>2908423</v>
      </c>
      <c r="K14" s="217">
        <v>2897327</v>
      </c>
      <c r="L14" s="217">
        <v>0</v>
      </c>
      <c r="M14" s="267"/>
      <c r="N14" s="270"/>
      <c r="O14" s="216">
        <v>2897327</v>
      </c>
      <c r="P14" s="216">
        <v>6644901</v>
      </c>
      <c r="Q14" s="217">
        <v>6704107</v>
      </c>
      <c r="R14" s="217">
        <v>0</v>
      </c>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v>1566401</v>
      </c>
      <c r="AV14" s="290"/>
      <c r="AW14" s="297"/>
    </row>
    <row r="15" spans="1:49" ht="26.4" x14ac:dyDescent="0.25">
      <c r="B15" s="239" t="s">
        <v>232</v>
      </c>
      <c r="C15" s="203" t="s">
        <v>7</v>
      </c>
      <c r="D15" s="216">
        <v>0</v>
      </c>
      <c r="E15" s="217">
        <v>0</v>
      </c>
      <c r="F15" s="217">
        <v>0</v>
      </c>
      <c r="G15" s="267"/>
      <c r="H15" s="273"/>
      <c r="I15" s="94">
        <v>0</v>
      </c>
      <c r="J15" s="216">
        <v>0</v>
      </c>
      <c r="K15" s="217">
        <v>0</v>
      </c>
      <c r="L15" s="217">
        <v>0</v>
      </c>
      <c r="M15" s="267"/>
      <c r="N15" s="273"/>
      <c r="O15" s="216">
        <v>0</v>
      </c>
      <c r="P15" s="216">
        <v>0</v>
      </c>
      <c r="Q15" s="217">
        <v>0</v>
      </c>
      <c r="R15" s="217">
        <v>0</v>
      </c>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v>0</v>
      </c>
      <c r="AV15" s="290"/>
      <c r="AW15" s="297"/>
    </row>
    <row r="16" spans="1:49" ht="26.4" x14ac:dyDescent="0.2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v>0</v>
      </c>
      <c r="AV16" s="290"/>
      <c r="AW16" s="297"/>
    </row>
    <row r="17" spans="1:49" x14ac:dyDescent="0.25">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v>390000</v>
      </c>
      <c r="AV17" s="290"/>
      <c r="AW17" s="297"/>
    </row>
    <row r="18" spans="1:49" x14ac:dyDescent="0.25">
      <c r="B18" s="239" t="s">
        <v>235</v>
      </c>
      <c r="C18" s="203" t="s">
        <v>63</v>
      </c>
      <c r="D18" s="216">
        <v>896102</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v>0</v>
      </c>
      <c r="AV18" s="290"/>
      <c r="AW18" s="297"/>
    </row>
    <row r="19" spans="1:49" x14ac:dyDescent="0.25">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v>0</v>
      </c>
      <c r="AV19" s="290"/>
      <c r="AW19" s="297"/>
    </row>
    <row r="20" spans="1:49" x14ac:dyDescent="0.25">
      <c r="B20" s="239" t="s">
        <v>237</v>
      </c>
      <c r="C20" s="203" t="s">
        <v>65</v>
      </c>
      <c r="D20" s="216">
        <v>500000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v>0</v>
      </c>
      <c r="AV20" s="290"/>
      <c r="AW20" s="297"/>
    </row>
    <row r="21" spans="1:49" x14ac:dyDescent="0.25">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v>0</v>
      </c>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0</v>
      </c>
      <c r="E25" s="217">
        <v>0</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v>0</v>
      </c>
      <c r="AV25" s="220"/>
      <c r="AW25" s="297"/>
    </row>
    <row r="26" spans="1:49" s="5" customFormat="1" x14ac:dyDescent="0.25">
      <c r="A26" s="35"/>
      <c r="B26" s="242" t="s">
        <v>242</v>
      </c>
      <c r="C26" s="203"/>
      <c r="D26" s="216">
        <v>8274</v>
      </c>
      <c r="E26" s="217">
        <v>8274</v>
      </c>
      <c r="F26" s="217">
        <v>0</v>
      </c>
      <c r="G26" s="217">
        <v>0</v>
      </c>
      <c r="H26" s="217">
        <v>0</v>
      </c>
      <c r="I26" s="216">
        <v>8274</v>
      </c>
      <c r="J26" s="216">
        <v>75940</v>
      </c>
      <c r="K26" s="217">
        <v>75940</v>
      </c>
      <c r="L26" s="217">
        <v>0</v>
      </c>
      <c r="M26" s="217">
        <v>0</v>
      </c>
      <c r="N26" s="217">
        <v>0</v>
      </c>
      <c r="O26" s="216">
        <v>75940</v>
      </c>
      <c r="P26" s="216">
        <v>154617</v>
      </c>
      <c r="Q26" s="217">
        <v>154617</v>
      </c>
      <c r="R26" s="217">
        <v>0</v>
      </c>
      <c r="S26" s="217">
        <v>0</v>
      </c>
      <c r="T26" s="217">
        <v>0</v>
      </c>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v>0</v>
      </c>
      <c r="AV26" s="220"/>
      <c r="AW26" s="297"/>
    </row>
    <row r="27" spans="1:49" s="5" customFormat="1" x14ac:dyDescent="0.25">
      <c r="B27" s="242" t="s">
        <v>243</v>
      </c>
      <c r="C27" s="203"/>
      <c r="D27" s="216">
        <v>319126</v>
      </c>
      <c r="E27" s="217">
        <v>319126</v>
      </c>
      <c r="F27" s="217">
        <v>0</v>
      </c>
      <c r="G27" s="217">
        <v>0</v>
      </c>
      <c r="H27" s="217">
        <v>0</v>
      </c>
      <c r="I27" s="216">
        <v>319126</v>
      </c>
      <c r="J27" s="216">
        <v>2543186</v>
      </c>
      <c r="K27" s="217">
        <v>2543186</v>
      </c>
      <c r="L27" s="217">
        <v>0</v>
      </c>
      <c r="M27" s="217">
        <v>0</v>
      </c>
      <c r="N27" s="217">
        <v>0</v>
      </c>
      <c r="O27" s="216">
        <v>2543186</v>
      </c>
      <c r="P27" s="216">
        <v>5749155</v>
      </c>
      <c r="Q27" s="217">
        <v>5749155</v>
      </c>
      <c r="R27" s="217">
        <v>0</v>
      </c>
      <c r="S27" s="217">
        <v>0</v>
      </c>
      <c r="T27" s="217">
        <v>0</v>
      </c>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351184</v>
      </c>
      <c r="AU27" s="220">
        <v>0</v>
      </c>
      <c r="AV27" s="293"/>
      <c r="AW27" s="297"/>
    </row>
    <row r="28" spans="1:49" s="5" customFormat="1" x14ac:dyDescent="0.25">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v>0</v>
      </c>
      <c r="AV28" s="220"/>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94">
        <v>144422</v>
      </c>
      <c r="E30" s="94">
        <v>144422</v>
      </c>
      <c r="F30" s="484">
        <v>0</v>
      </c>
      <c r="G30" s="484">
        <v>0</v>
      </c>
      <c r="H30" s="484">
        <v>0</v>
      </c>
      <c r="I30" s="94">
        <v>144422</v>
      </c>
      <c r="J30" s="216">
        <v>1325532</v>
      </c>
      <c r="K30" s="217">
        <v>1325532</v>
      </c>
      <c r="L30" s="217">
        <v>0</v>
      </c>
      <c r="M30" s="217">
        <v>0</v>
      </c>
      <c r="N30" s="217">
        <v>0</v>
      </c>
      <c r="O30" s="216">
        <v>1325532</v>
      </c>
      <c r="P30" s="216">
        <v>2185667</v>
      </c>
      <c r="Q30" s="217">
        <v>2185667</v>
      </c>
      <c r="R30" s="217">
        <v>0</v>
      </c>
      <c r="S30" s="217">
        <v>0</v>
      </c>
      <c r="T30" s="217">
        <v>0</v>
      </c>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0</v>
      </c>
      <c r="AU30" s="220">
        <v>0</v>
      </c>
      <c r="AV30" s="220"/>
      <c r="AW30" s="297"/>
    </row>
    <row r="31" spans="1:49" x14ac:dyDescent="0.25">
      <c r="B31" s="242" t="s">
        <v>247</v>
      </c>
      <c r="C31" s="203"/>
      <c r="D31" s="94">
        <v>0</v>
      </c>
      <c r="E31" s="94">
        <v>0</v>
      </c>
      <c r="F31" s="484">
        <v>0</v>
      </c>
      <c r="G31" s="484">
        <v>0</v>
      </c>
      <c r="H31" s="484">
        <v>0</v>
      </c>
      <c r="I31" s="94">
        <v>0</v>
      </c>
      <c r="J31" s="216">
        <v>0</v>
      </c>
      <c r="K31" s="217">
        <v>0</v>
      </c>
      <c r="L31" s="217">
        <v>0</v>
      </c>
      <c r="M31" s="217">
        <v>0</v>
      </c>
      <c r="N31" s="217">
        <v>0</v>
      </c>
      <c r="O31" s="216">
        <v>0</v>
      </c>
      <c r="P31" s="216">
        <v>0</v>
      </c>
      <c r="Q31" s="217">
        <v>0</v>
      </c>
      <c r="R31" s="217">
        <v>0</v>
      </c>
      <c r="S31" s="217">
        <v>0</v>
      </c>
      <c r="T31" s="217">
        <v>0</v>
      </c>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v>0</v>
      </c>
      <c r="AV31" s="220"/>
      <c r="AW31" s="297"/>
    </row>
    <row r="32" spans="1:49" ht="13.8" customHeight="1" x14ac:dyDescent="0.25">
      <c r="B32" s="242" t="s">
        <v>248</v>
      </c>
      <c r="C32" s="203" t="s">
        <v>82</v>
      </c>
      <c r="D32" s="94">
        <v>0</v>
      </c>
      <c r="E32" s="94">
        <v>0</v>
      </c>
      <c r="F32" s="484">
        <v>0</v>
      </c>
      <c r="G32" s="484">
        <v>0</v>
      </c>
      <c r="H32" s="484">
        <v>0</v>
      </c>
      <c r="I32" s="94">
        <v>0</v>
      </c>
      <c r="J32" s="216">
        <v>0</v>
      </c>
      <c r="K32" s="217">
        <v>0</v>
      </c>
      <c r="L32" s="217">
        <v>0</v>
      </c>
      <c r="M32" s="217">
        <v>0</v>
      </c>
      <c r="N32" s="217">
        <v>0</v>
      </c>
      <c r="O32" s="216">
        <v>0</v>
      </c>
      <c r="P32" s="216">
        <v>0</v>
      </c>
      <c r="Q32" s="217">
        <v>0</v>
      </c>
      <c r="R32" s="217">
        <v>0</v>
      </c>
      <c r="S32" s="217">
        <v>0</v>
      </c>
      <c r="T32" s="217">
        <v>0</v>
      </c>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v>0</v>
      </c>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v>161460</v>
      </c>
      <c r="E34" s="217">
        <v>161460</v>
      </c>
      <c r="F34" s="217">
        <v>0</v>
      </c>
      <c r="G34" s="217">
        <v>0</v>
      </c>
      <c r="H34" s="217">
        <v>0</v>
      </c>
      <c r="I34" s="216">
        <v>161460</v>
      </c>
      <c r="J34" s="216">
        <v>1481909</v>
      </c>
      <c r="K34" s="217">
        <v>1481909</v>
      </c>
      <c r="L34" s="217">
        <v>0</v>
      </c>
      <c r="M34" s="217">
        <v>0</v>
      </c>
      <c r="N34" s="217">
        <v>0</v>
      </c>
      <c r="O34" s="216">
        <v>1481909</v>
      </c>
      <c r="P34" s="216">
        <v>3017235</v>
      </c>
      <c r="Q34" s="217">
        <v>3017235</v>
      </c>
      <c r="R34" s="217">
        <v>0</v>
      </c>
      <c r="S34" s="217">
        <v>0</v>
      </c>
      <c r="T34" s="217">
        <v>0</v>
      </c>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5">
      <c r="B35" s="242" t="s">
        <v>251</v>
      </c>
      <c r="C35" s="203"/>
      <c r="D35" s="216">
        <v>173052</v>
      </c>
      <c r="E35" s="217">
        <v>173052</v>
      </c>
      <c r="F35" s="217">
        <v>0</v>
      </c>
      <c r="G35" s="217">
        <v>0</v>
      </c>
      <c r="H35" s="217">
        <v>0</v>
      </c>
      <c r="I35" s="216">
        <v>173052</v>
      </c>
      <c r="J35" s="216">
        <v>1379092</v>
      </c>
      <c r="K35" s="217">
        <v>1379092</v>
      </c>
      <c r="L35" s="217">
        <v>0</v>
      </c>
      <c r="M35" s="217">
        <v>0</v>
      </c>
      <c r="N35" s="217">
        <v>0</v>
      </c>
      <c r="O35" s="216">
        <v>1379092</v>
      </c>
      <c r="P35" s="216">
        <v>2350171</v>
      </c>
      <c r="Q35" s="217">
        <v>2350171</v>
      </c>
      <c r="R35" s="217">
        <v>0</v>
      </c>
      <c r="S35" s="217">
        <v>0</v>
      </c>
      <c r="T35" s="217">
        <v>0</v>
      </c>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v>
      </c>
      <c r="AU35" s="220">
        <v>0</v>
      </c>
      <c r="AV35" s="220"/>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v>169599</v>
      </c>
      <c r="E37" s="225">
        <v>169599</v>
      </c>
      <c r="F37" s="225">
        <v>0</v>
      </c>
      <c r="G37" s="225">
        <v>0</v>
      </c>
      <c r="H37" s="225">
        <v>0</v>
      </c>
      <c r="I37" s="224">
        <v>169599</v>
      </c>
      <c r="J37" s="224">
        <v>1020966</v>
      </c>
      <c r="K37" s="225">
        <v>1020966</v>
      </c>
      <c r="L37" s="225">
        <v>0</v>
      </c>
      <c r="M37" s="225">
        <v>0</v>
      </c>
      <c r="N37" s="225">
        <v>0</v>
      </c>
      <c r="O37" s="224">
        <v>1020966</v>
      </c>
      <c r="P37" s="224">
        <v>2287571</v>
      </c>
      <c r="Q37" s="225">
        <v>2287571</v>
      </c>
      <c r="R37" s="225">
        <v>0</v>
      </c>
      <c r="S37" s="225">
        <v>0</v>
      </c>
      <c r="T37" s="225">
        <v>0</v>
      </c>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v>181580</v>
      </c>
      <c r="AV37" s="226"/>
      <c r="AW37" s="296"/>
    </row>
    <row r="38" spans="1:49" x14ac:dyDescent="0.25">
      <c r="B38" s="239" t="s">
        <v>254</v>
      </c>
      <c r="C38" s="203" t="s">
        <v>16</v>
      </c>
      <c r="D38" s="216">
        <v>122255</v>
      </c>
      <c r="E38" s="217">
        <v>122255</v>
      </c>
      <c r="F38" s="217">
        <v>0</v>
      </c>
      <c r="G38" s="217">
        <v>0</v>
      </c>
      <c r="H38" s="217">
        <v>0</v>
      </c>
      <c r="I38" s="216">
        <v>122255</v>
      </c>
      <c r="J38" s="216">
        <v>735962</v>
      </c>
      <c r="K38" s="217">
        <v>735962</v>
      </c>
      <c r="L38" s="217">
        <v>0</v>
      </c>
      <c r="M38" s="217">
        <v>0</v>
      </c>
      <c r="N38" s="217">
        <v>0</v>
      </c>
      <c r="O38" s="216">
        <v>735962</v>
      </c>
      <c r="P38" s="216">
        <v>1648991</v>
      </c>
      <c r="Q38" s="217">
        <v>1648991</v>
      </c>
      <c r="R38" s="217">
        <v>0</v>
      </c>
      <c r="S38" s="217">
        <v>0</v>
      </c>
      <c r="T38" s="217">
        <v>0</v>
      </c>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v>130892</v>
      </c>
      <c r="AV38" s="220"/>
      <c r="AW38" s="297"/>
    </row>
    <row r="39" spans="1:49" x14ac:dyDescent="0.25">
      <c r="B39" s="242" t="s">
        <v>255</v>
      </c>
      <c r="C39" s="203" t="s">
        <v>17</v>
      </c>
      <c r="D39" s="216">
        <v>112931</v>
      </c>
      <c r="E39" s="217">
        <v>112931</v>
      </c>
      <c r="F39" s="217">
        <v>0</v>
      </c>
      <c r="G39" s="217">
        <v>0</v>
      </c>
      <c r="H39" s="217">
        <v>0</v>
      </c>
      <c r="I39" s="216">
        <v>112931</v>
      </c>
      <c r="J39" s="216">
        <v>679829</v>
      </c>
      <c r="K39" s="217">
        <v>679829</v>
      </c>
      <c r="L39" s="217">
        <v>0</v>
      </c>
      <c r="M39" s="217">
        <v>0</v>
      </c>
      <c r="N39" s="217">
        <v>0</v>
      </c>
      <c r="O39" s="216">
        <v>679829</v>
      </c>
      <c r="P39" s="216">
        <v>1523220</v>
      </c>
      <c r="Q39" s="217">
        <v>1523220</v>
      </c>
      <c r="R39" s="217">
        <v>0</v>
      </c>
      <c r="S39" s="217">
        <v>0</v>
      </c>
      <c r="T39" s="217">
        <v>0</v>
      </c>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v>120909</v>
      </c>
      <c r="AV39" s="220"/>
      <c r="AW39" s="297"/>
    </row>
    <row r="40" spans="1:49" x14ac:dyDescent="0.25">
      <c r="B40" s="242" t="s">
        <v>256</v>
      </c>
      <c r="C40" s="203" t="s">
        <v>38</v>
      </c>
      <c r="D40" s="216">
        <v>115521</v>
      </c>
      <c r="E40" s="217">
        <v>115521</v>
      </c>
      <c r="F40" s="217">
        <v>0</v>
      </c>
      <c r="G40" s="217">
        <v>0</v>
      </c>
      <c r="H40" s="217">
        <v>0</v>
      </c>
      <c r="I40" s="216">
        <v>115521</v>
      </c>
      <c r="J40" s="216">
        <v>695421</v>
      </c>
      <c r="K40" s="217">
        <v>695421</v>
      </c>
      <c r="L40" s="217">
        <v>0</v>
      </c>
      <c r="M40" s="217">
        <v>0</v>
      </c>
      <c r="N40" s="217">
        <v>0</v>
      </c>
      <c r="O40" s="216">
        <v>695421</v>
      </c>
      <c r="P40" s="216">
        <v>1558157</v>
      </c>
      <c r="Q40" s="217">
        <v>1558157</v>
      </c>
      <c r="R40" s="217">
        <v>0</v>
      </c>
      <c r="S40" s="217">
        <v>0</v>
      </c>
      <c r="T40" s="217">
        <v>0</v>
      </c>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v>123682</v>
      </c>
      <c r="AV40" s="220"/>
      <c r="AW40" s="297"/>
    </row>
    <row r="41" spans="1:49" s="5" customFormat="1" ht="26.4" x14ac:dyDescent="0.25">
      <c r="A41" s="35"/>
      <c r="B41" s="242" t="s">
        <v>257</v>
      </c>
      <c r="C41" s="203" t="s">
        <v>129</v>
      </c>
      <c r="D41" s="216">
        <v>64262</v>
      </c>
      <c r="E41" s="217">
        <v>64262</v>
      </c>
      <c r="F41" s="217">
        <v>0</v>
      </c>
      <c r="G41" s="217">
        <v>0</v>
      </c>
      <c r="H41" s="217">
        <v>0</v>
      </c>
      <c r="I41" s="216">
        <v>64262</v>
      </c>
      <c r="J41" s="216">
        <v>386849</v>
      </c>
      <c r="K41" s="217">
        <v>386849</v>
      </c>
      <c r="L41" s="217">
        <v>0</v>
      </c>
      <c r="M41" s="217">
        <v>0</v>
      </c>
      <c r="N41" s="217">
        <v>0</v>
      </c>
      <c r="O41" s="216">
        <v>386849</v>
      </c>
      <c r="P41" s="216">
        <v>866772</v>
      </c>
      <c r="Q41" s="217">
        <v>866772</v>
      </c>
      <c r="R41" s="217">
        <v>0</v>
      </c>
      <c r="S41" s="217">
        <v>0</v>
      </c>
      <c r="T41" s="217">
        <v>0</v>
      </c>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v>68802</v>
      </c>
      <c r="AV41" s="220"/>
      <c r="AW41" s="297"/>
    </row>
    <row r="42" spans="1:49" s="5" customFormat="1" ht="24.9" customHeight="1" x14ac:dyDescent="0.25">
      <c r="A42" s="35"/>
      <c r="B42" s="239" t="s">
        <v>258</v>
      </c>
      <c r="C42" s="203" t="s">
        <v>87</v>
      </c>
      <c r="D42" s="216">
        <v>0</v>
      </c>
      <c r="E42" s="217">
        <v>0</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v>0</v>
      </c>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v>128382</v>
      </c>
      <c r="E44" s="225">
        <v>128382</v>
      </c>
      <c r="F44" s="225">
        <v>0</v>
      </c>
      <c r="G44" s="225">
        <v>0</v>
      </c>
      <c r="H44" s="225">
        <v>0</v>
      </c>
      <c r="I44" s="224">
        <v>128382</v>
      </c>
      <c r="J44" s="224">
        <v>772844</v>
      </c>
      <c r="K44" s="225">
        <v>772844</v>
      </c>
      <c r="L44" s="225">
        <v>0</v>
      </c>
      <c r="M44" s="225">
        <v>0</v>
      </c>
      <c r="N44" s="225">
        <v>0</v>
      </c>
      <c r="O44" s="224">
        <v>772844</v>
      </c>
      <c r="P44" s="224">
        <v>1731631</v>
      </c>
      <c r="Q44" s="225">
        <v>1731631</v>
      </c>
      <c r="R44" s="225">
        <v>0</v>
      </c>
      <c r="S44" s="225">
        <v>0</v>
      </c>
      <c r="T44" s="225">
        <v>0</v>
      </c>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v>0</v>
      </c>
      <c r="AV44" s="226"/>
      <c r="AW44" s="296"/>
    </row>
    <row r="45" spans="1:49" x14ac:dyDescent="0.25">
      <c r="B45" s="245" t="s">
        <v>261</v>
      </c>
      <c r="C45" s="203" t="s">
        <v>19</v>
      </c>
      <c r="D45" s="216">
        <v>70770</v>
      </c>
      <c r="E45" s="217">
        <v>70770</v>
      </c>
      <c r="F45" s="217">
        <v>0</v>
      </c>
      <c r="G45" s="217">
        <v>0</v>
      </c>
      <c r="H45" s="217">
        <v>0</v>
      </c>
      <c r="I45" s="216">
        <v>70770</v>
      </c>
      <c r="J45" s="216">
        <v>426025</v>
      </c>
      <c r="K45" s="217">
        <v>426025</v>
      </c>
      <c r="L45" s="217">
        <v>0</v>
      </c>
      <c r="M45" s="217">
        <v>0</v>
      </c>
      <c r="N45" s="217">
        <v>0</v>
      </c>
      <c r="O45" s="216">
        <v>426025</v>
      </c>
      <c r="P45" s="216">
        <v>954548</v>
      </c>
      <c r="Q45" s="217">
        <v>954548</v>
      </c>
      <c r="R45" s="217">
        <v>0</v>
      </c>
      <c r="S45" s="217">
        <v>0</v>
      </c>
      <c r="T45" s="217">
        <v>0</v>
      </c>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v>0</v>
      </c>
      <c r="AV45" s="220"/>
      <c r="AW45" s="297"/>
    </row>
    <row r="46" spans="1:49" x14ac:dyDescent="0.25">
      <c r="B46" s="245" t="s">
        <v>262</v>
      </c>
      <c r="C46" s="203" t="s">
        <v>20</v>
      </c>
      <c r="D46" s="216">
        <v>66007</v>
      </c>
      <c r="E46" s="217">
        <v>66007</v>
      </c>
      <c r="F46" s="217">
        <v>0</v>
      </c>
      <c r="G46" s="217">
        <v>0</v>
      </c>
      <c r="H46" s="217">
        <v>0</v>
      </c>
      <c r="I46" s="216">
        <v>66007</v>
      </c>
      <c r="J46" s="216">
        <v>526024</v>
      </c>
      <c r="K46" s="217">
        <v>526024</v>
      </c>
      <c r="L46" s="217">
        <v>0</v>
      </c>
      <c r="M46" s="217">
        <v>0</v>
      </c>
      <c r="N46" s="217">
        <v>0</v>
      </c>
      <c r="O46" s="216">
        <v>526024</v>
      </c>
      <c r="P46" s="216">
        <v>1189137</v>
      </c>
      <c r="Q46" s="217">
        <v>1189137</v>
      </c>
      <c r="R46" s="217">
        <v>0</v>
      </c>
      <c r="S46" s="217">
        <v>0</v>
      </c>
      <c r="T46" s="217">
        <v>0</v>
      </c>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v>0</v>
      </c>
      <c r="AV46" s="220"/>
      <c r="AW46" s="297"/>
    </row>
    <row r="47" spans="1:49" x14ac:dyDescent="0.25">
      <c r="B47" s="245" t="s">
        <v>263</v>
      </c>
      <c r="C47" s="203" t="s">
        <v>21</v>
      </c>
      <c r="D47" s="216">
        <v>263721</v>
      </c>
      <c r="E47" s="217">
        <v>284666</v>
      </c>
      <c r="F47" s="217">
        <v>0</v>
      </c>
      <c r="G47" s="217">
        <v>0</v>
      </c>
      <c r="H47" s="217">
        <v>0</v>
      </c>
      <c r="I47" s="216">
        <v>284666</v>
      </c>
      <c r="J47" s="216">
        <v>2101652</v>
      </c>
      <c r="K47" s="217">
        <v>2102652</v>
      </c>
      <c r="L47" s="217">
        <v>0</v>
      </c>
      <c r="M47" s="217">
        <v>0</v>
      </c>
      <c r="N47" s="217">
        <v>0</v>
      </c>
      <c r="O47" s="216">
        <v>2102652</v>
      </c>
      <c r="P47" s="216">
        <v>4751017</v>
      </c>
      <c r="Q47" s="217">
        <v>4751017</v>
      </c>
      <c r="R47" s="217">
        <v>0</v>
      </c>
      <c r="S47" s="217">
        <v>0</v>
      </c>
      <c r="T47" s="217">
        <v>0</v>
      </c>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v>14838</v>
      </c>
      <c r="AV47" s="220"/>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2745</v>
      </c>
      <c r="E49" s="217">
        <v>2745</v>
      </c>
      <c r="F49" s="217">
        <v>0</v>
      </c>
      <c r="G49" s="217">
        <v>0</v>
      </c>
      <c r="H49" s="217">
        <v>0</v>
      </c>
      <c r="I49" s="216">
        <v>2745</v>
      </c>
      <c r="J49" s="216">
        <v>21877</v>
      </c>
      <c r="K49" s="217">
        <v>21877</v>
      </c>
      <c r="L49" s="217">
        <v>0</v>
      </c>
      <c r="M49" s="217">
        <v>0</v>
      </c>
      <c r="N49" s="217">
        <v>0</v>
      </c>
      <c r="O49" s="216">
        <v>21877</v>
      </c>
      <c r="P49" s="216">
        <v>49454</v>
      </c>
      <c r="Q49" s="217">
        <v>49454</v>
      </c>
      <c r="R49" s="217">
        <v>0</v>
      </c>
      <c r="S49" s="217">
        <v>0</v>
      </c>
      <c r="T49" s="217">
        <v>0</v>
      </c>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v>0</v>
      </c>
      <c r="AV49" s="220"/>
      <c r="AW49" s="297"/>
    </row>
    <row r="50" spans="2:49" ht="26.4" x14ac:dyDescent="0.25">
      <c r="B50" s="239" t="s">
        <v>265</v>
      </c>
      <c r="C50" s="203"/>
      <c r="D50" s="216">
        <v>0</v>
      </c>
      <c r="E50" s="217">
        <v>0</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v>0</v>
      </c>
      <c r="AV50" s="220"/>
      <c r="AW50" s="297"/>
    </row>
    <row r="51" spans="2:49" x14ac:dyDescent="0.25">
      <c r="B51" s="239" t="s">
        <v>266</v>
      </c>
      <c r="C51" s="203"/>
      <c r="D51" s="216">
        <v>1415845</v>
      </c>
      <c r="E51" s="217">
        <v>1415845</v>
      </c>
      <c r="F51" s="217">
        <v>0</v>
      </c>
      <c r="G51" s="217">
        <v>0</v>
      </c>
      <c r="H51" s="217">
        <v>0</v>
      </c>
      <c r="I51" s="216">
        <v>1415845</v>
      </c>
      <c r="J51" s="216">
        <v>11283195</v>
      </c>
      <c r="K51" s="217">
        <v>11286195</v>
      </c>
      <c r="L51" s="217">
        <v>0</v>
      </c>
      <c r="M51" s="217">
        <v>0</v>
      </c>
      <c r="N51" s="217">
        <v>0</v>
      </c>
      <c r="O51" s="216">
        <v>11286195</v>
      </c>
      <c r="P51" s="216">
        <v>25506916</v>
      </c>
      <c r="Q51" s="217">
        <v>25506916</v>
      </c>
      <c r="R51" s="217">
        <v>0</v>
      </c>
      <c r="S51" s="217">
        <v>0</v>
      </c>
      <c r="T51" s="217">
        <v>0</v>
      </c>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v>0</v>
      </c>
      <c r="AV51" s="220"/>
      <c r="AW51" s="297"/>
    </row>
    <row r="52" spans="2:49" ht="26.4" x14ac:dyDescent="0.25">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v>0</v>
      </c>
      <c r="AV52" s="220"/>
      <c r="AW52" s="297"/>
    </row>
    <row r="53" spans="2:49" ht="26.4" x14ac:dyDescent="0.25">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v>0</v>
      </c>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3093</v>
      </c>
      <c r="E56" s="229">
        <v>3093</v>
      </c>
      <c r="F56" s="229">
        <v>0</v>
      </c>
      <c r="G56" s="229">
        <v>0</v>
      </c>
      <c r="H56" s="229">
        <v>0</v>
      </c>
      <c r="I56" s="228">
        <v>3093</v>
      </c>
      <c r="J56" s="228">
        <v>16917</v>
      </c>
      <c r="K56" s="229">
        <v>16917</v>
      </c>
      <c r="L56" s="229">
        <v>0</v>
      </c>
      <c r="M56" s="229">
        <v>0</v>
      </c>
      <c r="N56" s="229">
        <v>0</v>
      </c>
      <c r="O56" s="228">
        <v>16917</v>
      </c>
      <c r="P56" s="228">
        <v>35720</v>
      </c>
      <c r="Q56" s="229">
        <v>35720</v>
      </c>
      <c r="R56" s="229">
        <v>0</v>
      </c>
      <c r="S56" s="229">
        <v>0</v>
      </c>
      <c r="T56" s="229">
        <v>0</v>
      </c>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4984</v>
      </c>
      <c r="AU56" s="230">
        <v>0</v>
      </c>
      <c r="AV56" s="230"/>
      <c r="AW56" s="288"/>
    </row>
    <row r="57" spans="2:49" x14ac:dyDescent="0.25">
      <c r="B57" s="245" t="s">
        <v>272</v>
      </c>
      <c r="C57" s="203" t="s">
        <v>25</v>
      </c>
      <c r="D57" s="231">
        <v>4277</v>
      </c>
      <c r="E57" s="232">
        <v>4277</v>
      </c>
      <c r="F57" s="232">
        <v>0</v>
      </c>
      <c r="G57" s="232">
        <v>0</v>
      </c>
      <c r="H57" s="232">
        <v>0</v>
      </c>
      <c r="I57" s="231">
        <v>4277</v>
      </c>
      <c r="J57" s="231">
        <v>32245</v>
      </c>
      <c r="K57" s="232">
        <v>32245</v>
      </c>
      <c r="L57" s="232">
        <v>0</v>
      </c>
      <c r="M57" s="232">
        <v>0</v>
      </c>
      <c r="N57" s="232">
        <v>0</v>
      </c>
      <c r="O57" s="231">
        <v>32245</v>
      </c>
      <c r="P57" s="231">
        <v>69331</v>
      </c>
      <c r="Q57" s="232">
        <v>69331</v>
      </c>
      <c r="R57" s="232">
        <v>0</v>
      </c>
      <c r="S57" s="232">
        <v>0</v>
      </c>
      <c r="T57" s="232">
        <v>0</v>
      </c>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4984</v>
      </c>
      <c r="AU57" s="233">
        <v>0</v>
      </c>
      <c r="AV57" s="233"/>
      <c r="AW57" s="289"/>
    </row>
    <row r="58" spans="2:49" x14ac:dyDescent="0.25">
      <c r="B58" s="245" t="s">
        <v>273</v>
      </c>
      <c r="C58" s="203" t="s">
        <v>26</v>
      </c>
      <c r="D58" s="309"/>
      <c r="E58" s="310"/>
      <c r="F58" s="310"/>
      <c r="G58" s="310"/>
      <c r="H58" s="310"/>
      <c r="I58" s="309"/>
      <c r="J58" s="231">
        <v>3738</v>
      </c>
      <c r="K58" s="232">
        <v>3738</v>
      </c>
      <c r="L58" s="232">
        <v>0</v>
      </c>
      <c r="M58" s="232">
        <v>0</v>
      </c>
      <c r="N58" s="232">
        <v>0</v>
      </c>
      <c r="O58" s="231">
        <v>3738</v>
      </c>
      <c r="P58" s="231">
        <v>469</v>
      </c>
      <c r="Q58" s="232">
        <v>469</v>
      </c>
      <c r="R58" s="232">
        <v>0</v>
      </c>
      <c r="S58" s="232">
        <v>0</v>
      </c>
      <c r="T58" s="232">
        <v>0</v>
      </c>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4984</v>
      </c>
      <c r="AU58" s="233">
        <v>0</v>
      </c>
      <c r="AV58" s="233"/>
      <c r="AW58" s="289"/>
    </row>
    <row r="59" spans="2:49" x14ac:dyDescent="0.25">
      <c r="B59" s="245" t="s">
        <v>274</v>
      </c>
      <c r="C59" s="203" t="s">
        <v>27</v>
      </c>
      <c r="D59" s="231">
        <v>45191</v>
      </c>
      <c r="E59" s="232">
        <v>45191</v>
      </c>
      <c r="F59" s="232">
        <v>0</v>
      </c>
      <c r="G59" s="232">
        <v>0</v>
      </c>
      <c r="H59" s="232">
        <v>0</v>
      </c>
      <c r="I59" s="231">
        <v>45191</v>
      </c>
      <c r="J59" s="231">
        <v>414772</v>
      </c>
      <c r="K59" s="232">
        <v>414772</v>
      </c>
      <c r="L59" s="232">
        <v>0</v>
      </c>
      <c r="M59" s="232">
        <v>0</v>
      </c>
      <c r="N59" s="232">
        <v>0</v>
      </c>
      <c r="O59" s="231">
        <v>414772</v>
      </c>
      <c r="P59" s="231">
        <v>844495</v>
      </c>
      <c r="Q59" s="232">
        <v>844495</v>
      </c>
      <c r="R59" s="232">
        <v>0</v>
      </c>
      <c r="S59" s="232">
        <v>0</v>
      </c>
      <c r="T59" s="232">
        <v>0</v>
      </c>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56702</v>
      </c>
      <c r="AU59" s="233">
        <v>0</v>
      </c>
      <c r="AV59" s="233"/>
      <c r="AW59" s="289"/>
    </row>
    <row r="60" spans="2:49" x14ac:dyDescent="0.25">
      <c r="B60" s="245" t="s">
        <v>275</v>
      </c>
      <c r="C60" s="203"/>
      <c r="D60" s="234">
        <v>3765.9166666666665</v>
      </c>
      <c r="E60" s="235">
        <v>3765.9166666666665</v>
      </c>
      <c r="F60" s="235">
        <v>0</v>
      </c>
      <c r="G60" s="235">
        <v>0</v>
      </c>
      <c r="H60" s="235">
        <v>0</v>
      </c>
      <c r="I60" s="234">
        <v>3765.9166666666665</v>
      </c>
      <c r="J60" s="234">
        <v>34564.333333333336</v>
      </c>
      <c r="K60" s="235">
        <v>34564.333333333336</v>
      </c>
      <c r="L60" s="235">
        <v>0</v>
      </c>
      <c r="M60" s="235">
        <v>0</v>
      </c>
      <c r="N60" s="235">
        <v>0</v>
      </c>
      <c r="O60" s="234">
        <v>34564.333333333336</v>
      </c>
      <c r="P60" s="234">
        <v>70374.583333333328</v>
      </c>
      <c r="Q60" s="235">
        <v>70374.583333333328</v>
      </c>
      <c r="R60" s="235">
        <v>0</v>
      </c>
      <c r="S60" s="235">
        <v>0</v>
      </c>
      <c r="T60" s="235">
        <v>0</v>
      </c>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4725.166666666667</v>
      </c>
      <c r="AU60" s="236">
        <v>0</v>
      </c>
      <c r="AV60" s="236"/>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J30:AD32 D34:AD35 D37:AD42 D44:AD47 D49:AD52">
    <cfRule type="cellIs" dxfId="586" priority="38" stopIfTrue="1" operator="lessThan">
      <formula>0</formula>
    </cfRule>
  </conditionalFormatting>
  <conditionalFormatting sqref="AS53">
    <cfRule type="cellIs" dxfId="585" priority="37" stopIfTrue="1" operator="lessThan">
      <formula>0</formula>
    </cfRule>
  </conditionalFormatting>
  <conditionalFormatting sqref="G56:I57 G59:I59 D59 D56:D57 G7:I7 E13:F15 D6:D10 D13:D21">
    <cfRule type="cellIs" dxfId="584" priority="100" stopIfTrue="1" operator="lessThan">
      <formula>0</formula>
    </cfRule>
  </conditionalFormatting>
  <conditionalFormatting sqref="AI34:AI35">
    <cfRule type="cellIs" dxfId="583" priority="55" stopIfTrue="1" operator="lessThan">
      <formula>0</formula>
    </cfRule>
  </conditionalFormatting>
  <conditionalFormatting sqref="AQ56:AR57 AQ59:AR59 AN59 AN56:AN57">
    <cfRule type="cellIs" dxfId="582" priority="5" stopIfTrue="1" operator="lessThan">
      <formula>0</formula>
    </cfRule>
  </conditionalFormatting>
  <conditionalFormatting sqref="M7:O7 J6:J10">
    <cfRule type="cellIs" dxfId="581" priority="97" stopIfTrue="1" operator="lessThan">
      <formula>0</formula>
    </cfRule>
  </conditionalFormatting>
  <conditionalFormatting sqref="S7:T7 P6:P10">
    <cfRule type="cellIs" dxfId="580" priority="95" stopIfTrue="1" operator="lessThan">
      <formula>0</formula>
    </cfRule>
  </conditionalFormatting>
  <conditionalFormatting sqref="U6:U10">
    <cfRule type="cellIs" dxfId="579" priority="94" stopIfTrue="1" operator="lessThan">
      <formula>0</formula>
    </cfRule>
  </conditionalFormatting>
  <conditionalFormatting sqref="X6:X10">
    <cfRule type="cellIs" dxfId="578" priority="93" stopIfTrue="1" operator="lessThan">
      <formula>0</formula>
    </cfRule>
  </conditionalFormatting>
  <conditionalFormatting sqref="AA6:AA10">
    <cfRule type="cellIs" dxfId="577" priority="92" stopIfTrue="1" operator="lessThan">
      <formula>0</formula>
    </cfRule>
  </conditionalFormatting>
  <conditionalFormatting sqref="AD6:AD10">
    <cfRule type="cellIs" dxfId="576" priority="91" stopIfTrue="1" operator="lessThan">
      <formula>0</formula>
    </cfRule>
  </conditionalFormatting>
  <conditionalFormatting sqref="AI6:AI10">
    <cfRule type="cellIs" dxfId="575" priority="90" stopIfTrue="1" operator="lessThan">
      <formula>0</formula>
    </cfRule>
  </conditionalFormatting>
  <conditionalFormatting sqref="AT6:AT10">
    <cfRule type="cellIs" dxfId="574" priority="87" stopIfTrue="1" operator="lessThan">
      <formula>0</formula>
    </cfRule>
  </conditionalFormatting>
  <conditionalFormatting sqref="AS6:AS10">
    <cfRule type="cellIs" dxfId="573" priority="88" stopIfTrue="1" operator="lessThan">
      <formula>0</formula>
    </cfRule>
  </conditionalFormatting>
  <conditionalFormatting sqref="AU6:AU10">
    <cfRule type="cellIs" dxfId="572" priority="86" stopIfTrue="1" operator="lessThan">
      <formula>0</formula>
    </cfRule>
  </conditionalFormatting>
  <conditionalFormatting sqref="K13:L15 J13:J21">
    <cfRule type="cellIs" dxfId="571" priority="84" stopIfTrue="1" operator="lessThan">
      <formula>0</formula>
    </cfRule>
  </conditionalFormatting>
  <conditionalFormatting sqref="O13:O15">
    <cfRule type="cellIs" dxfId="570" priority="83" stopIfTrue="1" operator="lessThan">
      <formula>0</formula>
    </cfRule>
  </conditionalFormatting>
  <conditionalFormatting sqref="V13:V15 U13:U21">
    <cfRule type="cellIs" dxfId="569" priority="81" stopIfTrue="1" operator="lessThan">
      <formula>0</formula>
    </cfRule>
  </conditionalFormatting>
  <conditionalFormatting sqref="W13:W15">
    <cfRule type="cellIs" dxfId="568" priority="80" stopIfTrue="1" operator="lessThan">
      <formula>0</formula>
    </cfRule>
  </conditionalFormatting>
  <conditionalFormatting sqref="Y13:Y15 X13:X21">
    <cfRule type="cellIs" dxfId="567" priority="79" stopIfTrue="1" operator="lessThan">
      <formula>0</formula>
    </cfRule>
  </conditionalFormatting>
  <conditionalFormatting sqref="Z13:Z15">
    <cfRule type="cellIs" dxfId="566" priority="78" stopIfTrue="1" operator="lessThan">
      <formula>0</formula>
    </cfRule>
  </conditionalFormatting>
  <conditionalFormatting sqref="AB13:AB15 AA13:AA21">
    <cfRule type="cellIs" dxfId="565" priority="77" stopIfTrue="1" operator="lessThan">
      <formula>0</formula>
    </cfRule>
  </conditionalFormatting>
  <conditionalFormatting sqref="AC13:AC15">
    <cfRule type="cellIs" dxfId="564" priority="76" stopIfTrue="1" operator="lessThan">
      <formula>0</formula>
    </cfRule>
  </conditionalFormatting>
  <conditionalFormatting sqref="AD13:AD21">
    <cfRule type="cellIs" dxfId="563" priority="75" stopIfTrue="1" operator="lessThan">
      <formula>0</formula>
    </cfRule>
  </conditionalFormatting>
  <conditionalFormatting sqref="AI13:AI21">
    <cfRule type="cellIs" dxfId="562" priority="74" stopIfTrue="1" operator="lessThan">
      <formula>0</formula>
    </cfRule>
  </conditionalFormatting>
  <conditionalFormatting sqref="AT13:AT21">
    <cfRule type="cellIs" dxfId="561" priority="71" stopIfTrue="1" operator="lessThan">
      <formula>0</formula>
    </cfRule>
  </conditionalFormatting>
  <conditionalFormatting sqref="AS13:AS21">
    <cfRule type="cellIs" dxfId="560" priority="72" stopIfTrue="1" operator="lessThan">
      <formula>0</formula>
    </cfRule>
  </conditionalFormatting>
  <conditionalFormatting sqref="AU13:AU21">
    <cfRule type="cellIs" dxfId="559" priority="70" stopIfTrue="1" operator="lessThan">
      <formula>0</formula>
    </cfRule>
  </conditionalFormatting>
  <conditionalFormatting sqref="D53:F53">
    <cfRule type="cellIs" dxfId="558" priority="63" stopIfTrue="1" operator="lessThan">
      <formula>0</formula>
    </cfRule>
  </conditionalFormatting>
  <conditionalFormatting sqref="I53">
    <cfRule type="cellIs" dxfId="557" priority="62" stopIfTrue="1" operator="lessThan">
      <formula>0</formula>
    </cfRule>
  </conditionalFormatting>
  <conditionalFormatting sqref="J53:L53">
    <cfRule type="cellIs" dxfId="556" priority="61" stopIfTrue="1" operator="lessThan">
      <formula>0</formula>
    </cfRule>
  </conditionalFormatting>
  <conditionalFormatting sqref="O53">
    <cfRule type="cellIs" dxfId="555" priority="60" stopIfTrue="1" operator="lessThan">
      <formula>0</formula>
    </cfRule>
  </conditionalFormatting>
  <conditionalFormatting sqref="P53:R53">
    <cfRule type="cellIs" dxfId="554" priority="59" stopIfTrue="1" operator="lessThan">
      <formula>0</formula>
    </cfRule>
  </conditionalFormatting>
  <conditionalFormatting sqref="U53:AD53">
    <cfRule type="cellIs" dxfId="553" priority="58" stopIfTrue="1" operator="lessThan">
      <formula>0</formula>
    </cfRule>
  </conditionalFormatting>
  <conditionalFormatting sqref="AI25:AI28">
    <cfRule type="cellIs" dxfId="552" priority="57" stopIfTrue="1" operator="lessThan">
      <formula>0</formula>
    </cfRule>
  </conditionalFormatting>
  <conditionalFormatting sqref="AI30:AI32">
    <cfRule type="cellIs" dxfId="551" priority="56" stopIfTrue="1" operator="lessThan">
      <formula>0</formula>
    </cfRule>
  </conditionalFormatting>
  <conditionalFormatting sqref="AN25:AR28">
    <cfRule type="cellIs" dxfId="550" priority="54" stopIfTrue="1" operator="lessThan">
      <formula>0</formula>
    </cfRule>
  </conditionalFormatting>
  <conditionalFormatting sqref="AN30:AR32">
    <cfRule type="cellIs" dxfId="549" priority="53" stopIfTrue="1" operator="lessThan">
      <formula>0</formula>
    </cfRule>
  </conditionalFormatting>
  <conditionalFormatting sqref="AN34:AR35">
    <cfRule type="cellIs" dxfId="548" priority="52" stopIfTrue="1" operator="lessThan">
      <formula>0</formula>
    </cfRule>
  </conditionalFormatting>
  <conditionalFormatting sqref="AS25:AV26 AS27:AU27">
    <cfRule type="cellIs" dxfId="547" priority="51" stopIfTrue="1" operator="lessThan">
      <formula>0</formula>
    </cfRule>
  </conditionalFormatting>
  <conditionalFormatting sqref="AS28:AV28">
    <cfRule type="cellIs" dxfId="546" priority="50" stopIfTrue="1" operator="lessThan">
      <formula>0</formula>
    </cfRule>
  </conditionalFormatting>
  <conditionalFormatting sqref="AS30:AV32">
    <cfRule type="cellIs" dxfId="545" priority="49" stopIfTrue="1" operator="lessThan">
      <formula>0</formula>
    </cfRule>
  </conditionalFormatting>
  <conditionalFormatting sqref="AI44:AI47">
    <cfRule type="cellIs" dxfId="544" priority="48" stopIfTrue="1" operator="lessThan">
      <formula>0</formula>
    </cfRule>
  </conditionalFormatting>
  <conditionalFormatting sqref="AI49:AI52">
    <cfRule type="cellIs" dxfId="543" priority="47" stopIfTrue="1" operator="lessThan">
      <formula>0</formula>
    </cfRule>
  </conditionalFormatting>
  <conditionalFormatting sqref="AI53">
    <cfRule type="cellIs" dxfId="542" priority="46" stopIfTrue="1" operator="lessThan">
      <formula>0</formula>
    </cfRule>
  </conditionalFormatting>
  <conditionalFormatting sqref="AI37:AI42">
    <cfRule type="cellIs" dxfId="541" priority="45" stopIfTrue="1" operator="lessThan">
      <formula>0</formula>
    </cfRule>
  </conditionalFormatting>
  <conditionalFormatting sqref="AN37:AR42">
    <cfRule type="cellIs" dxfId="540" priority="44" stopIfTrue="1" operator="lessThan">
      <formula>0</formula>
    </cfRule>
  </conditionalFormatting>
  <conditionalFormatting sqref="AN44:AR47">
    <cfRule type="cellIs" dxfId="539" priority="43" stopIfTrue="1" operator="lessThan">
      <formula>0</formula>
    </cfRule>
  </conditionalFormatting>
  <conditionalFormatting sqref="AN49:AR52">
    <cfRule type="cellIs" dxfId="538" priority="42" stopIfTrue="1" operator="lessThan">
      <formula>0</formula>
    </cfRule>
  </conditionalFormatting>
  <conditionalFormatting sqref="AN53:AP53">
    <cfRule type="cellIs" dxfId="537" priority="41" stopIfTrue="1" operator="lessThan">
      <formula>0</formula>
    </cfRule>
  </conditionalFormatting>
  <conditionalFormatting sqref="AS37:AS42">
    <cfRule type="cellIs" dxfId="536" priority="40" stopIfTrue="1" operator="lessThan">
      <formula>0</formula>
    </cfRule>
  </conditionalFormatting>
  <conditionalFormatting sqref="AS44:AS47">
    <cfRule type="cellIs" dxfId="535" priority="39" stopIfTrue="1" operator="lessThan">
      <formula>0</formula>
    </cfRule>
  </conditionalFormatting>
  <conditionalFormatting sqref="AT37:AT42">
    <cfRule type="cellIs" dxfId="534" priority="36" stopIfTrue="1" operator="lessThan">
      <formula>0</formula>
    </cfRule>
  </conditionalFormatting>
  <conditionalFormatting sqref="AT44:AT47">
    <cfRule type="cellIs" dxfId="533" priority="35" stopIfTrue="1" operator="lessThan">
      <formula>0</formula>
    </cfRule>
  </conditionalFormatting>
  <conditionalFormatting sqref="AT49:AT52">
    <cfRule type="cellIs" dxfId="532" priority="34" stopIfTrue="1" operator="lessThan">
      <formula>0</formula>
    </cfRule>
  </conditionalFormatting>
  <conditionalFormatting sqref="AT53">
    <cfRule type="cellIs" dxfId="531" priority="33" stopIfTrue="1" operator="lessThan">
      <formula>0</formula>
    </cfRule>
  </conditionalFormatting>
  <conditionalFormatting sqref="AU37:AU42">
    <cfRule type="cellIs" dxfId="530" priority="32" stopIfTrue="1" operator="lessThan">
      <formula>0</formula>
    </cfRule>
  </conditionalFormatting>
  <conditionalFormatting sqref="AU44:AU47">
    <cfRule type="cellIs" dxfId="529" priority="31" stopIfTrue="1" operator="lessThan">
      <formula>0</formula>
    </cfRule>
  </conditionalFormatting>
  <conditionalFormatting sqref="AU49:AU52">
    <cfRule type="cellIs" dxfId="528" priority="30" stopIfTrue="1" operator="lessThan">
      <formula>0</formula>
    </cfRule>
  </conditionalFormatting>
  <conditionalFormatting sqref="AU53">
    <cfRule type="cellIs" dxfId="527" priority="29" stopIfTrue="1" operator="lessThan">
      <formula>0</formula>
    </cfRule>
  </conditionalFormatting>
  <conditionalFormatting sqref="AV37:AV42">
    <cfRule type="cellIs" dxfId="526" priority="28" stopIfTrue="1" operator="lessThan">
      <formula>0</formula>
    </cfRule>
  </conditionalFormatting>
  <conditionalFormatting sqref="AV44:AV47">
    <cfRule type="cellIs" dxfId="525" priority="27" stopIfTrue="1" operator="lessThan">
      <formula>0</formula>
    </cfRule>
  </conditionalFormatting>
  <conditionalFormatting sqref="AV49:AV52">
    <cfRule type="cellIs" dxfId="524" priority="26" stopIfTrue="1" operator="lessThan">
      <formula>0</formula>
    </cfRule>
  </conditionalFormatting>
  <conditionalFormatting sqref="AV53">
    <cfRule type="cellIs" dxfId="523" priority="25" stopIfTrue="1" operator="lessThan">
      <formula>0</formula>
    </cfRule>
  </conditionalFormatting>
  <conditionalFormatting sqref="AS35:AV35">
    <cfRule type="cellIs" dxfId="522" priority="24" stopIfTrue="1" operator="lessThan">
      <formula>0</formula>
    </cfRule>
  </conditionalFormatting>
  <conditionalFormatting sqref="AV34">
    <cfRule type="cellIs" dxfId="521" priority="23" stopIfTrue="1" operator="lessThan">
      <formula>0</formula>
    </cfRule>
  </conditionalFormatting>
  <conditionalFormatting sqref="AT34">
    <cfRule type="cellIs" dxfId="520" priority="22" stopIfTrue="1" operator="lessThan">
      <formula>0</formula>
    </cfRule>
  </conditionalFormatting>
  <conditionalFormatting sqref="AW61:AW62">
    <cfRule type="cellIs" dxfId="519" priority="21" stopIfTrue="1" operator="lessThan">
      <formula>0</formula>
    </cfRule>
  </conditionalFormatting>
  <conditionalFormatting sqref="M56:O57 J56:J57">
    <cfRule type="cellIs" dxfId="518" priority="20" stopIfTrue="1" operator="lessThan">
      <formula>0</formula>
    </cfRule>
  </conditionalFormatting>
  <conditionalFormatting sqref="M58:O59 J58:J59">
    <cfRule type="cellIs" dxfId="517" priority="18" stopIfTrue="1" operator="lessThan">
      <formula>0</formula>
    </cfRule>
  </conditionalFormatting>
  <conditionalFormatting sqref="S56:U57 P56:P57">
    <cfRule type="cellIs" dxfId="516" priority="16" stopIfTrue="1" operator="lessThan">
      <formula>0</formula>
    </cfRule>
  </conditionalFormatting>
  <conditionalFormatting sqref="V56:W57">
    <cfRule type="cellIs" dxfId="515" priority="15" stopIfTrue="1" operator="lessThan">
      <formula>0</formula>
    </cfRule>
  </conditionalFormatting>
  <conditionalFormatting sqref="S59:U59 P59">
    <cfRule type="cellIs" dxfId="514" priority="14" stopIfTrue="1" operator="lessThan">
      <formula>0</formula>
    </cfRule>
  </conditionalFormatting>
  <conditionalFormatting sqref="V59:W59">
    <cfRule type="cellIs" dxfId="513" priority="13" stopIfTrue="1" operator="lessThan">
      <formula>0</formula>
    </cfRule>
  </conditionalFormatting>
  <conditionalFormatting sqref="S58:T58 P58">
    <cfRule type="cellIs" dxfId="512" priority="12" stopIfTrue="1" operator="lessThan">
      <formula>0</formula>
    </cfRule>
  </conditionalFormatting>
  <conditionalFormatting sqref="X56:X57">
    <cfRule type="cellIs" dxfId="511" priority="11" stopIfTrue="1" operator="lessThan">
      <formula>0</formula>
    </cfRule>
  </conditionalFormatting>
  <conditionalFormatting sqref="X59">
    <cfRule type="cellIs" dxfId="510" priority="10" stopIfTrue="1" operator="lessThan">
      <formula>0</formula>
    </cfRule>
  </conditionalFormatting>
  <conditionalFormatting sqref="X58">
    <cfRule type="cellIs" dxfId="509" priority="9" stopIfTrue="1" operator="lessThan">
      <formula>0</formula>
    </cfRule>
  </conditionalFormatting>
  <conditionalFormatting sqref="AA56:AA57">
    <cfRule type="cellIs" dxfId="508" priority="8" stopIfTrue="1" operator="lessThan">
      <formula>0</formula>
    </cfRule>
  </conditionalFormatting>
  <conditionalFormatting sqref="AA59">
    <cfRule type="cellIs" dxfId="507" priority="7" stopIfTrue="1" operator="lessThan">
      <formula>0</formula>
    </cfRule>
  </conditionalFormatting>
  <conditionalFormatting sqref="AA58">
    <cfRule type="cellIs" dxfId="506" priority="6" stopIfTrue="1" operator="lessThan">
      <formula>0</formula>
    </cfRule>
  </conditionalFormatting>
  <conditionalFormatting sqref="Q13:R15 P13:P21">
    <cfRule type="cellIs" dxfId="505" priority="82" stopIfTrue="1" operator="lessThan">
      <formula>0</formula>
    </cfRule>
  </conditionalFormatting>
  <conditionalFormatting sqref="AQ7:AR7 AO13:AP15 AN6:AN10 AN13:AN21">
    <cfRule type="cellIs" dxfId="504" priority="4" stopIfTrue="1" operator="lessThan">
      <formula>0</formula>
    </cfRule>
  </conditionalFormatting>
  <conditionalFormatting sqref="AU34">
    <cfRule type="cellIs" dxfId="503" priority="3" stopIfTrue="1" operator="lessThan">
      <formula>0</formula>
    </cfRule>
  </conditionalFormatting>
  <conditionalFormatting sqref="I13:I15">
    <cfRule type="cellIs" dxfId="502" priority="2" stopIfTrue="1" operator="lessThan">
      <formula>0</formula>
    </cfRule>
  </conditionalFormatting>
  <conditionalFormatting sqref="D30:I32">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J37" activePane="bottomRight" state="frozen"/>
      <selection activeCell="B1" sqref="B1"/>
      <selection pane="topRight" activeCell="B1" sqref="B1"/>
      <selection pane="bottomLeft" activeCell="B1" sqref="B1"/>
      <selection pane="bottomRight" activeCell="L59" sqref="L59"/>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19640713</v>
      </c>
      <c r="E5" s="326">
        <v>19640713</v>
      </c>
      <c r="F5" s="326">
        <v>0</v>
      </c>
      <c r="G5" s="328">
        <v>0</v>
      </c>
      <c r="H5" s="328">
        <v>0</v>
      </c>
      <c r="I5" s="325">
        <v>19640713</v>
      </c>
      <c r="J5" s="325">
        <v>154044661</v>
      </c>
      <c r="K5" s="326">
        <v>154044661</v>
      </c>
      <c r="L5" s="326">
        <v>0</v>
      </c>
      <c r="M5" s="326">
        <v>0</v>
      </c>
      <c r="N5" s="326">
        <v>0</v>
      </c>
      <c r="O5" s="325">
        <v>154044661</v>
      </c>
      <c r="P5" s="325">
        <v>355431249</v>
      </c>
      <c r="Q5" s="326">
        <v>355431249</v>
      </c>
      <c r="R5" s="326">
        <v>0</v>
      </c>
      <c r="S5" s="326">
        <v>0</v>
      </c>
      <c r="T5" s="326">
        <v>0</v>
      </c>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346317</v>
      </c>
      <c r="AU5" s="327">
        <v>48096497</v>
      </c>
      <c r="AV5" s="369"/>
      <c r="AW5" s="373"/>
    </row>
    <row r="6" spans="2:49" x14ac:dyDescent="0.25">
      <c r="B6" s="343" t="s">
        <v>278</v>
      </c>
      <c r="C6" s="331" t="s">
        <v>8</v>
      </c>
      <c r="D6" s="318">
        <v>0</v>
      </c>
      <c r="E6" s="319">
        <v>0</v>
      </c>
      <c r="F6" s="319">
        <v>0</v>
      </c>
      <c r="G6" s="320">
        <v>0</v>
      </c>
      <c r="H6" s="320">
        <v>0</v>
      </c>
      <c r="I6" s="318">
        <v>0</v>
      </c>
      <c r="J6" s="318">
        <v>0</v>
      </c>
      <c r="K6" s="319">
        <v>0</v>
      </c>
      <c r="L6" s="319">
        <v>0</v>
      </c>
      <c r="M6" s="319">
        <v>0</v>
      </c>
      <c r="N6" s="319">
        <v>0</v>
      </c>
      <c r="O6" s="318">
        <v>0</v>
      </c>
      <c r="P6" s="318">
        <v>0</v>
      </c>
      <c r="Q6" s="319">
        <v>0</v>
      </c>
      <c r="R6" s="319">
        <v>0</v>
      </c>
      <c r="S6" s="319">
        <v>0</v>
      </c>
      <c r="T6" s="319">
        <v>0</v>
      </c>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v>0</v>
      </c>
      <c r="AV6" s="368"/>
      <c r="AW6" s="374"/>
    </row>
    <row r="7" spans="2:49" x14ac:dyDescent="0.25">
      <c r="B7" s="343" t="s">
        <v>279</v>
      </c>
      <c r="C7" s="331" t="s">
        <v>9</v>
      </c>
      <c r="D7" s="318">
        <v>0</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v>0</v>
      </c>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v>0</v>
      </c>
      <c r="AV9" s="368"/>
      <c r="AW9" s="374"/>
    </row>
    <row r="10" spans="2:49" ht="26.4" x14ac:dyDescent="0.25">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v>0</v>
      </c>
      <c r="AV11" s="368"/>
      <c r="AW11" s="374"/>
    </row>
    <row r="12" spans="2:49" ht="15" customHeight="1" x14ac:dyDescent="0.25">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v>0</v>
      </c>
      <c r="AV12" s="368"/>
      <c r="AW12" s="374"/>
    </row>
    <row r="13" spans="2:49" x14ac:dyDescent="0.25">
      <c r="B13" s="343" t="s">
        <v>283</v>
      </c>
      <c r="C13" s="331" t="s">
        <v>10</v>
      </c>
      <c r="D13" s="318">
        <v>949</v>
      </c>
      <c r="E13" s="319">
        <v>949</v>
      </c>
      <c r="F13" s="319">
        <v>0</v>
      </c>
      <c r="G13" s="319">
        <v>0</v>
      </c>
      <c r="H13" s="319">
        <v>0</v>
      </c>
      <c r="I13" s="318">
        <v>949</v>
      </c>
      <c r="J13" s="318">
        <v>7561</v>
      </c>
      <c r="K13" s="319">
        <v>7561</v>
      </c>
      <c r="L13" s="319">
        <v>0</v>
      </c>
      <c r="M13" s="319">
        <v>0</v>
      </c>
      <c r="N13" s="319">
        <v>0</v>
      </c>
      <c r="O13" s="318">
        <v>7561</v>
      </c>
      <c r="P13" s="318">
        <v>17092</v>
      </c>
      <c r="Q13" s="319">
        <v>17092</v>
      </c>
      <c r="R13" s="319">
        <v>0</v>
      </c>
      <c r="S13" s="319">
        <v>0</v>
      </c>
      <c r="T13" s="319">
        <v>0</v>
      </c>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v>0</v>
      </c>
      <c r="AV13" s="368"/>
      <c r="AW13" s="374"/>
    </row>
    <row r="14" spans="2:49" x14ac:dyDescent="0.25">
      <c r="B14" s="343" t="s">
        <v>284</v>
      </c>
      <c r="C14" s="331" t="s">
        <v>11</v>
      </c>
      <c r="D14" s="318">
        <v>0</v>
      </c>
      <c r="E14" s="319">
        <v>0</v>
      </c>
      <c r="F14" s="319">
        <v>0</v>
      </c>
      <c r="G14" s="319">
        <v>0</v>
      </c>
      <c r="H14" s="319">
        <v>0</v>
      </c>
      <c r="I14" s="318"/>
      <c r="J14" s="318">
        <v>0</v>
      </c>
      <c r="K14" s="319">
        <v>0</v>
      </c>
      <c r="L14" s="319">
        <v>0</v>
      </c>
      <c r="M14" s="319">
        <v>0</v>
      </c>
      <c r="N14" s="319">
        <v>0</v>
      </c>
      <c r="O14" s="318">
        <v>0</v>
      </c>
      <c r="P14" s="318">
        <v>0</v>
      </c>
      <c r="Q14" s="319">
        <v>0</v>
      </c>
      <c r="R14" s="319">
        <v>0</v>
      </c>
      <c r="S14" s="319">
        <v>0</v>
      </c>
      <c r="T14" s="319">
        <v>0</v>
      </c>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v>0</v>
      </c>
      <c r="AV14" s="368"/>
      <c r="AW14" s="374"/>
    </row>
    <row r="15" spans="2:49" ht="26.4" x14ac:dyDescent="0.25">
      <c r="B15" s="345" t="s">
        <v>285</v>
      </c>
      <c r="C15" s="331"/>
      <c r="D15" s="318">
        <v>2253463</v>
      </c>
      <c r="E15" s="319">
        <v>2253463</v>
      </c>
      <c r="F15" s="319">
        <v>0</v>
      </c>
      <c r="G15" s="319">
        <v>0</v>
      </c>
      <c r="H15" s="319">
        <v>0</v>
      </c>
      <c r="I15" s="318">
        <v>2253463</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v>6710761</v>
      </c>
      <c r="E16" s="319">
        <v>6710761</v>
      </c>
      <c r="F16" s="319">
        <v>0</v>
      </c>
      <c r="G16" s="319">
        <v>0</v>
      </c>
      <c r="H16" s="319">
        <v>0</v>
      </c>
      <c r="I16" s="318">
        <v>6710761</v>
      </c>
      <c r="J16" s="318">
        <v>4587941</v>
      </c>
      <c r="K16" s="319">
        <v>4587941</v>
      </c>
      <c r="L16" s="319">
        <v>0</v>
      </c>
      <c r="M16" s="319">
        <v>0</v>
      </c>
      <c r="N16" s="319">
        <v>0</v>
      </c>
      <c r="O16" s="318">
        <v>4587941</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v>0</v>
      </c>
      <c r="AV18" s="368"/>
      <c r="AW18" s="374"/>
    </row>
    <row r="19" spans="2:49" ht="26.4" x14ac:dyDescent="0.25">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v>0</v>
      </c>
      <c r="AV19" s="368"/>
      <c r="AW19" s="374"/>
    </row>
    <row r="20" spans="2:49" s="5" customFormat="1" ht="26.4" x14ac:dyDescent="0.25">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22980883</v>
      </c>
      <c r="E23" s="362"/>
      <c r="F23" s="362"/>
      <c r="G23" s="362"/>
      <c r="H23" s="362"/>
      <c r="I23" s="364"/>
      <c r="J23" s="318">
        <v>129091214</v>
      </c>
      <c r="K23" s="362"/>
      <c r="L23" s="362"/>
      <c r="M23" s="362"/>
      <c r="N23" s="362"/>
      <c r="O23" s="364"/>
      <c r="P23" s="318">
        <v>294935873</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0</v>
      </c>
      <c r="AU23" s="321">
        <v>41102475</v>
      </c>
      <c r="AV23" s="368"/>
      <c r="AW23" s="374"/>
    </row>
    <row r="24" spans="2:49" ht="28.5" customHeight="1" x14ac:dyDescent="0.25">
      <c r="B24" s="345" t="s">
        <v>114</v>
      </c>
      <c r="C24" s="331"/>
      <c r="D24" s="365"/>
      <c r="E24" s="319">
        <v>23169248</v>
      </c>
      <c r="F24" s="319">
        <v>0</v>
      </c>
      <c r="G24" s="319">
        <v>0</v>
      </c>
      <c r="H24" s="319">
        <v>0</v>
      </c>
      <c r="I24" s="318">
        <v>23169248</v>
      </c>
      <c r="J24" s="365"/>
      <c r="K24" s="319">
        <v>129415059</v>
      </c>
      <c r="L24" s="319">
        <v>0</v>
      </c>
      <c r="M24" s="319">
        <v>0</v>
      </c>
      <c r="N24" s="319">
        <v>0</v>
      </c>
      <c r="O24" s="318">
        <v>129415059</v>
      </c>
      <c r="P24" s="365"/>
      <c r="Q24" s="319">
        <v>296414990</v>
      </c>
      <c r="R24" s="319">
        <v>0</v>
      </c>
      <c r="S24" s="319">
        <v>0</v>
      </c>
      <c r="T24" s="319">
        <v>0</v>
      </c>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1622573</v>
      </c>
      <c r="E26" s="362"/>
      <c r="F26" s="362"/>
      <c r="G26" s="362"/>
      <c r="H26" s="362"/>
      <c r="I26" s="364"/>
      <c r="J26" s="318">
        <v>9114529</v>
      </c>
      <c r="K26" s="362"/>
      <c r="L26" s="362"/>
      <c r="M26" s="362"/>
      <c r="N26" s="362"/>
      <c r="O26" s="364"/>
      <c r="P26" s="318">
        <v>20824046</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150000</v>
      </c>
      <c r="AU26" s="321">
        <v>4593789</v>
      </c>
      <c r="AV26" s="368"/>
      <c r="AW26" s="374"/>
    </row>
    <row r="27" spans="2:49" s="5" customFormat="1" ht="26.4" x14ac:dyDescent="0.25">
      <c r="B27" s="345" t="s">
        <v>85</v>
      </c>
      <c r="C27" s="331"/>
      <c r="D27" s="365"/>
      <c r="E27" s="319">
        <v>148492</v>
      </c>
      <c r="F27" s="319">
        <v>0</v>
      </c>
      <c r="G27" s="319">
        <v>0</v>
      </c>
      <c r="H27" s="319">
        <v>0</v>
      </c>
      <c r="I27" s="318">
        <v>148492</v>
      </c>
      <c r="J27" s="365"/>
      <c r="K27" s="319">
        <v>832877</v>
      </c>
      <c r="L27" s="319">
        <v>0</v>
      </c>
      <c r="M27" s="319">
        <v>0</v>
      </c>
      <c r="N27" s="319">
        <v>0</v>
      </c>
      <c r="O27" s="318">
        <v>832877</v>
      </c>
      <c r="P27" s="365"/>
      <c r="Q27" s="319">
        <v>1927188</v>
      </c>
      <c r="R27" s="319">
        <v>0</v>
      </c>
      <c r="S27" s="319">
        <v>0</v>
      </c>
      <c r="T27" s="319">
        <v>0</v>
      </c>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1544586</v>
      </c>
      <c r="E28" s="363"/>
      <c r="F28" s="363"/>
      <c r="G28" s="363"/>
      <c r="H28" s="363"/>
      <c r="I28" s="365"/>
      <c r="J28" s="318">
        <v>8676449</v>
      </c>
      <c r="K28" s="363"/>
      <c r="L28" s="363"/>
      <c r="M28" s="363"/>
      <c r="N28" s="363"/>
      <c r="O28" s="365"/>
      <c r="P28" s="318">
        <v>19823162</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v>2167989</v>
      </c>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v>0</v>
      </c>
      <c r="AV30" s="368"/>
      <c r="AW30" s="374"/>
    </row>
    <row r="31" spans="2:49" s="5" customFormat="1" ht="26.4" x14ac:dyDescent="0.25">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v>0</v>
      </c>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v>0</v>
      </c>
      <c r="AV34" s="368"/>
      <c r="AW34" s="374"/>
    </row>
    <row r="35" spans="2:49" s="5" customFormat="1" x14ac:dyDescent="0.25">
      <c r="B35" s="345" t="s">
        <v>91</v>
      </c>
      <c r="C35" s="331"/>
      <c r="D35" s="365"/>
      <c r="E35" s="319">
        <v>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0</v>
      </c>
      <c r="E36" s="319">
        <v>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v>0</v>
      </c>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v>0</v>
      </c>
      <c r="AV38" s="368"/>
      <c r="AW38" s="374"/>
    </row>
    <row r="39" spans="2:49" ht="28.2" customHeight="1" x14ac:dyDescent="0.25">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v>0</v>
      </c>
      <c r="AV41" s="368"/>
      <c r="AW41" s="374"/>
    </row>
    <row r="42" spans="2:49" s="5" customFormat="1" ht="26.4" x14ac:dyDescent="0.25">
      <c r="B42" s="345" t="s">
        <v>92</v>
      </c>
      <c r="C42" s="331"/>
      <c r="D42" s="365"/>
      <c r="E42" s="319">
        <v>0</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v>0</v>
      </c>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399112</v>
      </c>
      <c r="E45" s="319">
        <v>184404</v>
      </c>
      <c r="F45" s="319">
        <v>0</v>
      </c>
      <c r="G45" s="319">
        <v>0</v>
      </c>
      <c r="H45" s="319">
        <v>0</v>
      </c>
      <c r="I45" s="318">
        <v>184404</v>
      </c>
      <c r="J45" s="318">
        <v>2241943</v>
      </c>
      <c r="K45" s="319">
        <v>1034304</v>
      </c>
      <c r="L45" s="319">
        <v>0</v>
      </c>
      <c r="M45" s="319">
        <v>0</v>
      </c>
      <c r="N45" s="319">
        <v>0</v>
      </c>
      <c r="O45" s="318">
        <v>1034304</v>
      </c>
      <c r="P45" s="318">
        <v>5122187</v>
      </c>
      <c r="Q45" s="319">
        <v>2393269</v>
      </c>
      <c r="R45" s="319">
        <v>0</v>
      </c>
      <c r="S45" s="319">
        <v>0</v>
      </c>
      <c r="T45" s="319">
        <v>0</v>
      </c>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v>129496</v>
      </c>
      <c r="AV45" s="368"/>
      <c r="AW45" s="374"/>
    </row>
    <row r="46" spans="2:49" x14ac:dyDescent="0.25">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v>0</v>
      </c>
      <c r="AV46" s="368"/>
      <c r="AW46" s="374"/>
    </row>
    <row r="47" spans="2:49" x14ac:dyDescent="0.25">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v>0</v>
      </c>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v>0</v>
      </c>
      <c r="AV49" s="368"/>
      <c r="AW49" s="374"/>
    </row>
    <row r="50" spans="2:49" x14ac:dyDescent="0.25">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v>5117</v>
      </c>
      <c r="AV50" s="368"/>
      <c r="AW50" s="374"/>
    </row>
    <row r="51" spans="2:49" s="5" customFormat="1" x14ac:dyDescent="0.25">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v>0</v>
      </c>
      <c r="AV51" s="368"/>
      <c r="AW51" s="374"/>
    </row>
    <row r="52" spans="2:49" x14ac:dyDescent="0.25">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v>0</v>
      </c>
      <c r="AV52" s="368"/>
      <c r="AW52" s="374"/>
    </row>
    <row r="53" spans="2:49" s="5" customFormat="1" x14ac:dyDescent="0.25">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v>0</v>
      </c>
      <c r="AV53" s="368"/>
      <c r="AW53" s="374"/>
    </row>
    <row r="54" spans="2:49" s="92" customFormat="1" x14ac:dyDescent="0.25">
      <c r="B54" s="348" t="s">
        <v>302</v>
      </c>
      <c r="C54" s="334" t="s">
        <v>77</v>
      </c>
      <c r="D54" s="322">
        <v>23457982</v>
      </c>
      <c r="E54" s="323">
        <v>23502144</v>
      </c>
      <c r="F54" s="323">
        <v>0</v>
      </c>
      <c r="G54" s="323">
        <v>0</v>
      </c>
      <c r="H54" s="323">
        <v>0</v>
      </c>
      <c r="I54" s="322">
        <v>23502144</v>
      </c>
      <c r="J54" s="322">
        <v>131771237</v>
      </c>
      <c r="K54" s="323">
        <v>131282240</v>
      </c>
      <c r="L54" s="323">
        <v>0</v>
      </c>
      <c r="M54" s="323">
        <v>0</v>
      </c>
      <c r="N54" s="323">
        <v>0</v>
      </c>
      <c r="O54" s="322">
        <v>131282240</v>
      </c>
      <c r="P54" s="322">
        <v>301058944</v>
      </c>
      <c r="Q54" s="323">
        <v>300735447</v>
      </c>
      <c r="R54" s="323">
        <v>0</v>
      </c>
      <c r="S54" s="323">
        <v>0</v>
      </c>
      <c r="T54" s="323">
        <v>0</v>
      </c>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150000</v>
      </c>
      <c r="AU54" s="324">
        <v>43662888</v>
      </c>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v>0</v>
      </c>
      <c r="AV55" s="368"/>
      <c r="AW55" s="374"/>
    </row>
    <row r="56" spans="2:49" ht="11.85" customHeight="1" x14ac:dyDescent="0.25">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v>0</v>
      </c>
      <c r="AV56" s="321"/>
      <c r="AW56" s="374"/>
    </row>
    <row r="57" spans="2:49" x14ac:dyDescent="0.25">
      <c r="B57" s="343" t="s">
        <v>121</v>
      </c>
      <c r="C57" s="335" t="s">
        <v>29</v>
      </c>
      <c r="D57" s="318">
        <v>6011</v>
      </c>
      <c r="E57" s="319">
        <v>5969</v>
      </c>
      <c r="F57" s="319">
        <v>0</v>
      </c>
      <c r="G57" s="319">
        <v>0</v>
      </c>
      <c r="H57" s="319">
        <v>0</v>
      </c>
      <c r="I57" s="318">
        <v>5969</v>
      </c>
      <c r="J57" s="318">
        <v>33764</v>
      </c>
      <c r="K57" s="319">
        <v>33479</v>
      </c>
      <c r="L57" s="319">
        <v>0</v>
      </c>
      <c r="M57" s="319">
        <v>0</v>
      </c>
      <c r="N57" s="319">
        <v>0</v>
      </c>
      <c r="O57" s="318">
        <v>33479</v>
      </c>
      <c r="P57" s="318">
        <v>77141</v>
      </c>
      <c r="Q57" s="319">
        <v>77468</v>
      </c>
      <c r="R57" s="319">
        <v>0</v>
      </c>
      <c r="S57" s="319">
        <v>0</v>
      </c>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v>0</v>
      </c>
      <c r="AV57" s="321"/>
      <c r="AW57" s="374"/>
    </row>
    <row r="58" spans="2:49" s="5" customFormat="1" x14ac:dyDescent="0.25">
      <c r="B58" s="351" t="s">
        <v>494</v>
      </c>
      <c r="C58" s="352"/>
      <c r="D58" s="353">
        <v>0</v>
      </c>
      <c r="E58" s="354">
        <v>695368</v>
      </c>
      <c r="F58" s="354">
        <v>0</v>
      </c>
      <c r="G58" s="354">
        <v>0</v>
      </c>
      <c r="H58" s="354">
        <v>0</v>
      </c>
      <c r="I58" s="353">
        <v>150829</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disablePrompts="1"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H25" activePane="bottomRight" state="frozen"/>
      <selection activeCell="B1" sqref="B1"/>
      <selection pane="topRight" activeCell="B1" sqref="B1"/>
      <selection pane="bottomLeft" activeCell="B1" sqref="B1"/>
      <selection pane="bottomRight" activeCell="J12" sqref="J12"/>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0</v>
      </c>
      <c r="D5" s="403">
        <v>18421973</v>
      </c>
      <c r="E5" s="454"/>
      <c r="F5" s="454"/>
      <c r="G5" s="448"/>
      <c r="H5" s="98">
        <v>133466699</v>
      </c>
      <c r="I5" s="483">
        <v>145922817</v>
      </c>
      <c r="J5" s="454"/>
      <c r="K5" s="454"/>
      <c r="L5" s="448"/>
      <c r="M5" s="402">
        <v>242271488</v>
      </c>
      <c r="N5" s="403">
        <v>230106062</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v>0</v>
      </c>
      <c r="D6" s="398">
        <v>18236166</v>
      </c>
      <c r="E6" s="400">
        <v>23502144</v>
      </c>
      <c r="F6" s="400">
        <v>41738310</v>
      </c>
      <c r="G6" s="401">
        <v>23502144</v>
      </c>
      <c r="H6" s="94">
        <v>131811572</v>
      </c>
      <c r="I6" s="484">
        <v>151403514</v>
      </c>
      <c r="J6" s="400">
        <v>131282240</v>
      </c>
      <c r="K6" s="400">
        <v>414497326</v>
      </c>
      <c r="L6" s="401">
        <v>131282240</v>
      </c>
      <c r="M6" s="397">
        <v>240010314</v>
      </c>
      <c r="N6" s="398">
        <v>226550262</v>
      </c>
      <c r="O6" s="493">
        <v>300735447</v>
      </c>
      <c r="P6" s="493">
        <v>767296023</v>
      </c>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5">
      <c r="B7" s="415" t="s">
        <v>310</v>
      </c>
      <c r="C7" s="397">
        <v>0</v>
      </c>
      <c r="D7" s="398">
        <v>419012</v>
      </c>
      <c r="E7" s="400">
        <v>584568</v>
      </c>
      <c r="F7" s="400">
        <v>1003580</v>
      </c>
      <c r="G7" s="401">
        <v>584568</v>
      </c>
      <c r="H7" s="94">
        <v>3901354</v>
      </c>
      <c r="I7" s="484">
        <v>4272337</v>
      </c>
      <c r="J7" s="400">
        <v>3519027</v>
      </c>
      <c r="K7" s="400">
        <v>11692718</v>
      </c>
      <c r="L7" s="401">
        <v>3519027</v>
      </c>
      <c r="M7" s="397">
        <v>8054516</v>
      </c>
      <c r="N7" s="398">
        <v>7054321</v>
      </c>
      <c r="O7" s="493">
        <v>7884711</v>
      </c>
      <c r="P7" s="493">
        <v>22993548</v>
      </c>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5">
      <c r="B8" s="415" t="s">
        <v>495</v>
      </c>
      <c r="C8" s="444"/>
      <c r="D8" s="398">
        <v>-552331</v>
      </c>
      <c r="E8" s="400">
        <v>695368</v>
      </c>
      <c r="F8" s="400">
        <v>143037</v>
      </c>
      <c r="G8" s="401">
        <v>150829</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v>2866729</v>
      </c>
      <c r="E9" s="400">
        <v>2253463</v>
      </c>
      <c r="F9" s="400">
        <v>5120192</v>
      </c>
      <c r="G9" s="401">
        <v>2253463</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v>6206051</v>
      </c>
      <c r="E10" s="400">
        <v>6710761</v>
      </c>
      <c r="F10" s="400">
        <v>12916812</v>
      </c>
      <c r="G10" s="401">
        <v>6710761</v>
      </c>
      <c r="H10" s="443"/>
      <c r="I10" s="485">
        <v>4431711</v>
      </c>
      <c r="J10" s="400">
        <v>4587941</v>
      </c>
      <c r="K10" s="400">
        <v>9019652</v>
      </c>
      <c r="L10" s="401">
        <v>4587941</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v>-2870470</v>
      </c>
      <c r="E11" s="400">
        <v>0</v>
      </c>
      <c r="F11" s="400">
        <v>-2870470</v>
      </c>
      <c r="G11" s="450"/>
      <c r="H11" s="443"/>
      <c r="I11" s="485">
        <v>-530639</v>
      </c>
      <c r="J11" s="400">
        <v>0</v>
      </c>
      <c r="K11" s="400">
        <v>-530639</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0</v>
      </c>
      <c r="D12" s="400">
        <v>13005199</v>
      </c>
      <c r="E12" s="400">
        <v>14427120</v>
      </c>
      <c r="F12" s="400">
        <v>27432319</v>
      </c>
      <c r="G12" s="447"/>
      <c r="H12" s="399">
        <v>135712926</v>
      </c>
      <c r="I12" s="400">
        <v>151774779</v>
      </c>
      <c r="J12" s="400">
        <v>130213326</v>
      </c>
      <c r="K12" s="400">
        <v>417701031</v>
      </c>
      <c r="L12" s="447"/>
      <c r="M12" s="399">
        <v>248064830</v>
      </c>
      <c r="N12" s="400">
        <v>233604583</v>
      </c>
      <c r="O12" s="400">
        <v>308620158</v>
      </c>
      <c r="P12" s="400">
        <v>790289571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0</v>
      </c>
      <c r="D15" s="403">
        <v>16699487</v>
      </c>
      <c r="E15" s="395">
        <v>19639764</v>
      </c>
      <c r="F15" s="395">
        <v>36339251</v>
      </c>
      <c r="G15" s="396">
        <v>19639764</v>
      </c>
      <c r="H15" s="98">
        <v>143727614</v>
      </c>
      <c r="I15" s="483">
        <v>170271322</v>
      </c>
      <c r="J15" s="395">
        <v>154037100</v>
      </c>
      <c r="K15" s="395">
        <v>468036036</v>
      </c>
      <c r="L15" s="396">
        <v>154037100</v>
      </c>
      <c r="M15" s="402">
        <v>298471483</v>
      </c>
      <c r="N15" s="403">
        <v>282759197</v>
      </c>
      <c r="O15" s="395">
        <v>355414157</v>
      </c>
      <c r="P15" s="395">
        <v>936644837</v>
      </c>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5">
      <c r="B16" s="415" t="s">
        <v>311</v>
      </c>
      <c r="C16" s="397">
        <v>0</v>
      </c>
      <c r="D16" s="398">
        <v>697661</v>
      </c>
      <c r="E16" s="400">
        <v>806334</v>
      </c>
      <c r="F16" s="400">
        <v>1503995</v>
      </c>
      <c r="G16" s="401">
        <v>806334</v>
      </c>
      <c r="H16" s="94">
        <v>2886359</v>
      </c>
      <c r="I16" s="484">
        <v>7964401</v>
      </c>
      <c r="J16" s="400">
        <v>6805659</v>
      </c>
      <c r="K16" s="400">
        <v>17656419</v>
      </c>
      <c r="L16" s="401">
        <v>6805659</v>
      </c>
      <c r="M16" s="397">
        <v>5959015</v>
      </c>
      <c r="N16" s="398">
        <v>12728385</v>
      </c>
      <c r="O16" s="400">
        <v>13456845</v>
      </c>
      <c r="P16" s="400">
        <v>32144245</v>
      </c>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5">
      <c r="A17" s="108"/>
      <c r="B17" s="416" t="s">
        <v>318</v>
      </c>
      <c r="C17" s="399">
        <v>0</v>
      </c>
      <c r="D17" s="400">
        <v>16001826</v>
      </c>
      <c r="E17" s="400">
        <v>18833430</v>
      </c>
      <c r="F17" s="400">
        <v>34835256</v>
      </c>
      <c r="G17" s="450"/>
      <c r="H17" s="486">
        <v>140841255</v>
      </c>
      <c r="I17" s="487">
        <v>162306921</v>
      </c>
      <c r="J17" s="400">
        <v>147231441</v>
      </c>
      <c r="K17" s="400">
        <v>450379617</v>
      </c>
      <c r="L17" s="450"/>
      <c r="M17" s="399">
        <v>292512468</v>
      </c>
      <c r="N17" s="400">
        <v>270030812</v>
      </c>
      <c r="O17" s="400">
        <v>341957312</v>
      </c>
      <c r="P17" s="400">
        <v>904500592</v>
      </c>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v>14971659</v>
      </c>
      <c r="H19" s="455"/>
      <c r="I19" s="454"/>
      <c r="J19" s="454"/>
      <c r="K19" s="454"/>
      <c r="L19" s="396">
        <v>130213326</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v>1968415</v>
      </c>
      <c r="H20" s="443"/>
      <c r="I20" s="441"/>
      <c r="J20" s="441"/>
      <c r="K20" s="441"/>
      <c r="L20" s="401">
        <v>15135617</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v>1893356</v>
      </c>
      <c r="H21" s="443"/>
      <c r="I21" s="441"/>
      <c r="J21" s="441"/>
      <c r="K21" s="441"/>
      <c r="L21" s="401">
        <v>7361572.0500000007</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v>1893356</v>
      </c>
      <c r="H22" s="443"/>
      <c r="I22" s="441"/>
      <c r="J22" s="441"/>
      <c r="K22" s="441"/>
      <c r="L22" s="401">
        <v>1882498</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v>941671.5</v>
      </c>
      <c r="H23" s="443"/>
      <c r="I23" s="441"/>
      <c r="J23" s="441"/>
      <c r="K23" s="441"/>
      <c r="L23" s="401">
        <v>7361572.0500000007</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v>565002.9</v>
      </c>
      <c r="H24" s="443"/>
      <c r="I24" s="441"/>
      <c r="J24" s="441"/>
      <c r="K24" s="441"/>
      <c r="L24" s="401">
        <v>4416943.2299999995</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v>4668105</v>
      </c>
      <c r="H25" s="443"/>
      <c r="I25" s="441"/>
      <c r="J25" s="441"/>
      <c r="K25" s="441"/>
      <c r="L25" s="401">
        <v>29302848.050000001</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v>4668105</v>
      </c>
      <c r="H26" s="443"/>
      <c r="I26" s="441"/>
      <c r="J26" s="441"/>
      <c r="K26" s="441"/>
      <c r="L26" s="401">
        <v>29302848.050000001</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v>4949688.5999999996</v>
      </c>
      <c r="H27" s="443"/>
      <c r="I27" s="441"/>
      <c r="J27" s="441"/>
      <c r="K27" s="441"/>
      <c r="L27" s="401">
        <v>39196576.019999996</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v>14971659</v>
      </c>
      <c r="H28" s="443"/>
      <c r="I28" s="441"/>
      <c r="J28" s="441"/>
      <c r="K28" s="441"/>
      <c r="L28" s="401">
        <v>124734251.95</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v>4573020</v>
      </c>
      <c r="H29" s="443"/>
      <c r="I29" s="441"/>
      <c r="J29" s="441"/>
      <c r="K29" s="441"/>
      <c r="L29" s="401">
        <v>26358219.23</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v>1893356</v>
      </c>
      <c r="H30" s="443"/>
      <c r="I30" s="441"/>
      <c r="J30" s="441"/>
      <c r="K30" s="441"/>
      <c r="L30" s="471">
        <v>4416943.2299999995</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v>4668105</v>
      </c>
      <c r="H31" s="443"/>
      <c r="I31" s="441"/>
      <c r="J31" s="441"/>
      <c r="K31" s="441"/>
      <c r="L31" s="401">
        <v>26358219.23</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v>4573020</v>
      </c>
      <c r="H32" s="443"/>
      <c r="I32" s="441"/>
      <c r="J32" s="441"/>
      <c r="K32" s="441"/>
      <c r="L32" s="401">
        <v>36251947.200000003</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v>15066744</v>
      </c>
      <c r="H33" s="443"/>
      <c r="I33" s="441"/>
      <c r="J33" s="441"/>
      <c r="K33" s="441"/>
      <c r="L33" s="401">
        <v>127678880.77</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v>0.99368908106489362</v>
      </c>
      <c r="H34" s="462"/>
      <c r="I34" s="463"/>
      <c r="J34" s="463"/>
      <c r="K34" s="463"/>
      <c r="L34" s="469">
        <v>1.0198501523095707</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0</v>
      </c>
      <c r="D38" s="405">
        <v>3136</v>
      </c>
      <c r="E38" s="432">
        <v>3765.9166666666665</v>
      </c>
      <c r="F38" s="432">
        <v>6901.9166666666661</v>
      </c>
      <c r="G38" s="448"/>
      <c r="H38" s="404">
        <v>36162</v>
      </c>
      <c r="I38" s="405">
        <v>40249</v>
      </c>
      <c r="J38" s="432">
        <v>34564.333333333336</v>
      </c>
      <c r="K38" s="432">
        <v>110975.33333333334</v>
      </c>
      <c r="L38" s="448"/>
      <c r="M38" s="488">
        <v>66551</v>
      </c>
      <c r="N38" s="489">
        <v>62350</v>
      </c>
      <c r="O38" s="432">
        <v>70374.583333333328</v>
      </c>
      <c r="P38" s="432">
        <v>199275.58333333331</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5">
      <c r="B39" s="415" t="s">
        <v>320</v>
      </c>
      <c r="C39" s="459"/>
      <c r="D39" s="460"/>
      <c r="E39" s="460"/>
      <c r="F39" s="439">
        <v>3.2815783333333334E-2</v>
      </c>
      <c r="G39" s="461"/>
      <c r="H39" s="459"/>
      <c r="I39" s="460"/>
      <c r="J39" s="460"/>
      <c r="K39" s="490">
        <f ca="1">IF(OR(K$38&lt;1000,K$38&gt;=75000,AND(H$38&gt;=1000,I$38&gt;=1000,J$38&gt;=1000,H$45&lt;H$50,I$45&lt;I$50,J$45&lt;J$50)),0,VLOOKUP(K$38,'[1]Reference Tables'!$A$4:$B$11,2)+((K$38-VLOOKUP(K$38,'[1]Reference Tables'!$A$4:$B$11,1))*(OFFSET(INDEX('[1]Reference Tables'!$A$4:$A$11,MATCH(K$38,'[1]Reference Tables'!$A$4:$A$11)),1,1)-VLOOKUP(K$38,'[1]Reference Tables'!$A$4:$B$11,2))/(OFFSET(INDEX('[1]Reference Tables'!$A$4:$A$11,MATCH(K$38,'[1]Reference Tables'!$A$4:$A$11)),1,0)-VLOOKUP(K$38,'[1]Reference Tables'!$A$4:$B$11,1))))</f>
        <v>0</v>
      </c>
      <c r="L39" s="461"/>
      <c r="M39" s="459"/>
      <c r="N39" s="460"/>
      <c r="O39" s="460"/>
      <c r="P39" s="439">
        <v>0</v>
      </c>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c r="G40" s="447"/>
      <c r="H40" s="443"/>
      <c r="I40" s="441"/>
      <c r="J40" s="441"/>
      <c r="K40" s="485"/>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91">
        <f ca="1">IF(K$40&lt;2500,1,(MIN(VLOOKUP(K$40,'[1]Reference Tables'!$A$17:$B$20,2)+((K$40-VLOOKUP(K$40,'[1]Reference Tables'!$A$17:$B$20,1))*(OFFSET(INDEX('[1]Reference Tables'!$A$17:$A$20,MATCH(K$40,'[1]Reference Tables'!$A$17:$A$20)),1,1)-VLOOKUP(K$40,'[1]Reference Tables'!$A$17:$B$20,2))/(OFFSET(INDEX('[1]Reference Tables'!$A$17:$A$20,MATCH(K$40,'[1]Reference Tables'!$A$17:$A$20)),1,0)-VLOOKUP(K$40,'[1]Reference Tables'!$A$17:$B$20,1))),1.736)))</f>
        <v>1</v>
      </c>
      <c r="L41" s="447"/>
      <c r="M41" s="443"/>
      <c r="N41" s="441"/>
      <c r="O41" s="441"/>
      <c r="P41" s="434">
        <v>1</v>
      </c>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5">
      <c r="B42" s="415" t="s">
        <v>323</v>
      </c>
      <c r="C42" s="443"/>
      <c r="D42" s="441"/>
      <c r="E42" s="441"/>
      <c r="F42" s="436">
        <v>3.2815783333333334E-2</v>
      </c>
      <c r="G42" s="447"/>
      <c r="H42" s="443"/>
      <c r="I42" s="441"/>
      <c r="J42" s="441"/>
      <c r="K42" s="492">
        <f>IF(OR(K$38&lt;1000,K$38&gt;=75000),0,K$39*K$41)</f>
        <v>0</v>
      </c>
      <c r="L42" s="447"/>
      <c r="M42" s="443"/>
      <c r="N42" s="441"/>
      <c r="O42" s="441"/>
      <c r="P42" s="436">
        <v>0</v>
      </c>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t="s">
        <v>504</v>
      </c>
      <c r="D45" s="436">
        <v>0.81273218443945083</v>
      </c>
      <c r="E45" s="436">
        <v>0.76603783803587555</v>
      </c>
      <c r="F45" s="436">
        <v>0.78748722271482663</v>
      </c>
      <c r="G45" s="447"/>
      <c r="H45" s="438">
        <v>0.96358787771381338</v>
      </c>
      <c r="I45" s="436">
        <v>0.93510971722518232</v>
      </c>
      <c r="J45" s="436">
        <v>0.88441249447527992</v>
      </c>
      <c r="K45" s="436">
        <v>0.92744212933597303</v>
      </c>
      <c r="L45" s="447"/>
      <c r="M45" s="438">
        <v>0.84804874026771404</v>
      </c>
      <c r="N45" s="436">
        <v>0.86510343493689901</v>
      </c>
      <c r="O45" s="436">
        <v>0.90251077304058347</v>
      </c>
      <c r="P45" s="436">
        <v>0.87373029712732353</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v>3.2815783333333334E-2</v>
      </c>
      <c r="G47" s="447"/>
      <c r="H47" s="443"/>
      <c r="I47" s="441"/>
      <c r="J47" s="441"/>
      <c r="K47" s="436">
        <v>0</v>
      </c>
      <c r="L47" s="447"/>
      <c r="M47" s="443"/>
      <c r="N47" s="441"/>
      <c r="O47" s="441"/>
      <c r="P47" s="492">
        <v>0</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v>0.82</v>
      </c>
      <c r="G48" s="447"/>
      <c r="H48" s="443"/>
      <c r="I48" s="441"/>
      <c r="J48" s="441"/>
      <c r="K48" s="436">
        <v>0.92700000000000005</v>
      </c>
      <c r="L48" s="447"/>
      <c r="M48" s="443"/>
      <c r="N48" s="441"/>
      <c r="O48" s="441"/>
      <c r="P48" s="492">
        <v>0.874</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v>0.82</v>
      </c>
      <c r="D50" s="407">
        <v>0.82</v>
      </c>
      <c r="E50" s="407">
        <v>0.82</v>
      </c>
      <c r="F50" s="407">
        <v>0.82</v>
      </c>
      <c r="G50" s="448"/>
      <c r="H50" s="406">
        <v>0.82</v>
      </c>
      <c r="I50" s="407">
        <v>0.82</v>
      </c>
      <c r="J50" s="407">
        <v>0.82</v>
      </c>
      <c r="K50" s="407">
        <v>0.82</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5">
      <c r="B51" s="421" t="s">
        <v>331</v>
      </c>
      <c r="C51" s="444"/>
      <c r="D51" s="442"/>
      <c r="E51" s="442"/>
      <c r="F51" s="436">
        <v>0.82</v>
      </c>
      <c r="G51" s="447"/>
      <c r="H51" s="444"/>
      <c r="I51" s="442"/>
      <c r="J51" s="442"/>
      <c r="K51" s="436">
        <v>0.92700000000000005</v>
      </c>
      <c r="L51" s="447"/>
      <c r="M51" s="444"/>
      <c r="N51" s="442"/>
      <c r="O51" s="442"/>
      <c r="P51" s="436">
        <v>0.874</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v>18833430</v>
      </c>
      <c r="G52" s="447"/>
      <c r="H52" s="443"/>
      <c r="I52" s="441"/>
      <c r="J52" s="441"/>
      <c r="K52" s="400">
        <v>147231441</v>
      </c>
      <c r="L52" s="447"/>
      <c r="M52" s="443"/>
      <c r="N52" s="441"/>
      <c r="O52" s="441"/>
      <c r="P52" s="400">
        <v>341957312</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v>0</v>
      </c>
      <c r="D56" s="441"/>
      <c r="E56" s="441"/>
      <c r="F56" s="441"/>
      <c r="G56" s="447"/>
      <c r="H56" s="397">
        <v>0</v>
      </c>
      <c r="I56" s="441"/>
      <c r="J56" s="441"/>
      <c r="K56" s="441"/>
      <c r="L56" s="447"/>
      <c r="M56" s="397">
        <v>0</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v>0</v>
      </c>
      <c r="D57" s="441"/>
      <c r="E57" s="441"/>
      <c r="F57" s="441"/>
      <c r="G57" s="447"/>
      <c r="H57" s="397">
        <v>0</v>
      </c>
      <c r="I57" s="441"/>
      <c r="J57" s="441"/>
      <c r="K57" s="441"/>
      <c r="L57" s="447"/>
      <c r="M57" s="397">
        <v>0</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53" stopIfTrue="1" operator="lessThan">
      <formula>0</formula>
    </cfRule>
  </conditionalFormatting>
  <conditionalFormatting sqref="C15:C16">
    <cfRule type="cellIs" dxfId="57" priority="66" stopIfTrue="1" operator="lessThan">
      <formula>0</formula>
    </cfRule>
  </conditionalFormatting>
  <conditionalFormatting sqref="C5:C7">
    <cfRule type="cellIs" dxfId="56" priority="67" stopIfTrue="1" operator="lessThan">
      <formula>0</formula>
    </cfRule>
  </conditionalFormatting>
  <conditionalFormatting sqref="Q38">
    <cfRule type="cellIs" dxfId="55" priority="40" stopIfTrue="1" operator="lessThan">
      <formula>0</formula>
    </cfRule>
  </conditionalFormatting>
  <conditionalFormatting sqref="H50:K50">
    <cfRule type="cellIs" dxfId="54" priority="47" stopIfTrue="1" operator="lessThan">
      <formula>0</formula>
    </cfRule>
  </conditionalFormatting>
  <conditionalFormatting sqref="Q50:T50">
    <cfRule type="cellIs" dxfId="53" priority="39" stopIfTrue="1" operator="lessThan">
      <formula>0</formula>
    </cfRule>
  </conditionalFormatting>
  <conditionalFormatting sqref="M5:M7">
    <cfRule type="cellIs" dxfId="52" priority="46" stopIfTrue="1" operator="lessThan">
      <formula>0</formula>
    </cfRule>
  </conditionalFormatting>
  <conditionalFormatting sqref="C50:F50">
    <cfRule type="cellIs" dxfId="51" priority="52" stopIfTrue="1" operator="lessThan">
      <formula>0</formula>
    </cfRule>
  </conditionalFormatting>
  <conditionalFormatting sqref="H38">
    <cfRule type="cellIs" dxfId="50" priority="48" stopIfTrue="1" operator="lessThan">
      <formula>0</formula>
    </cfRule>
  </conditionalFormatting>
  <conditionalFormatting sqref="M15:M16">
    <cfRule type="cellIs" dxfId="49" priority="45" stopIfTrue="1" operator="lessThan">
      <formula>0</formula>
    </cfRule>
  </conditionalFormatting>
  <conditionalFormatting sqref="M50:P50">
    <cfRule type="cellIs" dxfId="48" priority="43" stopIfTrue="1" operator="lessThan">
      <formula>0</formula>
    </cfRule>
  </conditionalFormatting>
  <conditionalFormatting sqref="Q5:Q7">
    <cfRule type="cellIs" dxfId="47" priority="42" stopIfTrue="1" operator="lessThan">
      <formula>0</formula>
    </cfRule>
  </conditionalFormatting>
  <conditionalFormatting sqref="Q15:Q16">
    <cfRule type="cellIs" dxfId="46" priority="41" stopIfTrue="1" operator="lessThan">
      <formula>0</formula>
    </cfRule>
  </conditionalFormatting>
  <conditionalFormatting sqref="U5:U7">
    <cfRule type="cellIs" dxfId="45" priority="38" stopIfTrue="1" operator="lessThan">
      <formula>0</formula>
    </cfRule>
  </conditionalFormatting>
  <conditionalFormatting sqref="U15:U16">
    <cfRule type="cellIs" dxfId="44" priority="37" stopIfTrue="1" operator="lessThan">
      <formula>0</formula>
    </cfRule>
  </conditionalFormatting>
  <conditionalFormatting sqref="U38">
    <cfRule type="cellIs" dxfId="43" priority="36" stopIfTrue="1" operator="lessThan">
      <formula>0</formula>
    </cfRule>
  </conditionalFormatting>
  <conditionalFormatting sqref="U50:X50">
    <cfRule type="cellIs" dxfId="42" priority="35" stopIfTrue="1" operator="lessThan">
      <formula>0</formula>
    </cfRule>
  </conditionalFormatting>
  <conditionalFormatting sqref="Y5:Y7">
    <cfRule type="cellIs" dxfId="41" priority="34" stopIfTrue="1" operator="lessThan">
      <formula>0</formula>
    </cfRule>
  </conditionalFormatting>
  <conditionalFormatting sqref="Y15:Y16">
    <cfRule type="cellIs" dxfId="40" priority="33" stopIfTrue="1" operator="lessThan">
      <formula>0</formula>
    </cfRule>
  </conditionalFormatting>
  <conditionalFormatting sqref="Y38">
    <cfRule type="cellIs" dxfId="39" priority="32" stopIfTrue="1" operator="lessThan">
      <formula>0</formula>
    </cfRule>
  </conditionalFormatting>
  <conditionalFormatting sqref="Y50:AB50">
    <cfRule type="cellIs" dxfId="38" priority="31" stopIfTrue="1" operator="lessThan">
      <formula>0</formula>
    </cfRule>
  </conditionalFormatting>
  <conditionalFormatting sqref="AL50:AN50">
    <cfRule type="cellIs" dxfId="37" priority="27" stopIfTrue="1" operator="lessThan">
      <formula>0</formula>
    </cfRule>
  </conditionalFormatting>
  <conditionalFormatting sqref="G35">
    <cfRule type="cellIs" dxfId="36" priority="26" stopIfTrue="1" operator="lessThan">
      <formula>0</formula>
    </cfRule>
  </conditionalFormatting>
  <conditionalFormatting sqref="G36">
    <cfRule type="cellIs" dxfId="35" priority="25" stopIfTrue="1" operator="lessThan">
      <formula>0</formula>
    </cfRule>
  </conditionalFormatting>
  <conditionalFormatting sqref="C56">
    <cfRule type="cellIs" dxfId="34" priority="24" stopIfTrue="1" operator="lessThan">
      <formula>0</formula>
    </cfRule>
  </conditionalFormatting>
  <conditionalFormatting sqref="C57">
    <cfRule type="cellIs" dxfId="33" priority="23" stopIfTrue="1" operator="lessThan">
      <formula>0</formula>
    </cfRule>
  </conditionalFormatting>
  <conditionalFormatting sqref="AK5:AK7">
    <cfRule type="cellIs" dxfId="32" priority="22" stopIfTrue="1" operator="lessThan">
      <formula>0</formula>
    </cfRule>
  </conditionalFormatting>
  <conditionalFormatting sqref="AK15:AK16">
    <cfRule type="cellIs" dxfId="31" priority="21" stopIfTrue="1" operator="lessThan">
      <formula>0</formula>
    </cfRule>
  </conditionalFormatting>
  <conditionalFormatting sqref="AK38">
    <cfRule type="cellIs" dxfId="30" priority="20" stopIfTrue="1" operator="lessThan">
      <formula>0</formula>
    </cfRule>
  </conditionalFormatting>
  <conditionalFormatting sqref="AK50">
    <cfRule type="cellIs" dxfId="29" priority="19" stopIfTrue="1" operator="lessThan">
      <formula>0</formula>
    </cfRule>
  </conditionalFormatting>
  <conditionalFormatting sqref="H56">
    <cfRule type="cellIs" dxfId="28" priority="18" stopIfTrue="1" operator="lessThan">
      <formula>0</formula>
    </cfRule>
  </conditionalFormatting>
  <conditionalFormatting sqref="H57">
    <cfRule type="cellIs" dxfId="27" priority="17" stopIfTrue="1" operator="lessThan">
      <formula>0</formula>
    </cfRule>
  </conditionalFormatting>
  <conditionalFormatting sqref="M56">
    <cfRule type="cellIs" dxfId="26" priority="16" stopIfTrue="1" operator="lessThan">
      <formula>0</formula>
    </cfRule>
  </conditionalFormatting>
  <conditionalFormatting sqref="M57">
    <cfRule type="cellIs" dxfId="25" priority="15" stopIfTrue="1" operator="lessThan">
      <formula>0</formula>
    </cfRule>
  </conditionalFormatting>
  <conditionalFormatting sqref="Q56">
    <cfRule type="cellIs" dxfId="24" priority="14" stopIfTrue="1" operator="lessThan">
      <formula>0</formula>
    </cfRule>
  </conditionalFormatting>
  <conditionalFormatting sqref="Q57">
    <cfRule type="cellIs" dxfId="23" priority="13" stopIfTrue="1" operator="lessThan">
      <formula>0</formula>
    </cfRule>
  </conditionalFormatting>
  <conditionalFormatting sqref="U56">
    <cfRule type="cellIs" dxfId="22" priority="12" stopIfTrue="1" operator="lessThan">
      <formula>0</formula>
    </cfRule>
  </conditionalFormatting>
  <conditionalFormatting sqref="U57">
    <cfRule type="cellIs" dxfId="21" priority="11" stopIfTrue="1" operator="lessThan">
      <formula>0</formula>
    </cfRule>
  </conditionalFormatting>
  <conditionalFormatting sqref="Y56">
    <cfRule type="cellIs" dxfId="20" priority="10" stopIfTrue="1" operator="lessThan">
      <formula>0</formula>
    </cfRule>
  </conditionalFormatting>
  <conditionalFormatting sqref="Y57">
    <cfRule type="cellIs" dxfId="19" priority="9" stopIfTrue="1" operator="lessThan">
      <formula>0</formula>
    </cfRule>
  </conditionalFormatting>
  <conditionalFormatting sqref="AK56">
    <cfRule type="cellIs" dxfId="18" priority="8" stopIfTrue="1" operator="lessThan">
      <formula>0</formula>
    </cfRule>
  </conditionalFormatting>
  <conditionalFormatting sqref="AK57">
    <cfRule type="cellIs" dxfId="17" priority="7" stopIfTrue="1" operator="lessThan">
      <formula>0</formula>
    </cfRule>
  </conditionalFormatting>
  <conditionalFormatting sqref="L35">
    <cfRule type="cellIs" dxfId="16" priority="6" stopIfTrue="1" operator="lessThan">
      <formula>0</formula>
    </cfRule>
  </conditionalFormatting>
  <conditionalFormatting sqref="H5:H7">
    <cfRule type="cellIs" dxfId="15" priority="4" stopIfTrue="1" operator="lessThan">
      <formula>0</formula>
    </cfRule>
  </conditionalFormatting>
  <conditionalFormatting sqref="H15:H16">
    <cfRule type="cellIs" dxfId="14" priority="3" stopIfTrue="1" operator="lessThan">
      <formula>0</formula>
    </cfRule>
  </conditionalFormatting>
  <conditionalFormatting sqref="M38">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3093</v>
      </c>
      <c r="D4" s="104">
        <v>16917</v>
      </c>
      <c r="E4" s="104">
        <v>35720</v>
      </c>
      <c r="F4" s="104">
        <v>0</v>
      </c>
      <c r="G4" s="104">
        <v>0</v>
      </c>
      <c r="H4" s="104">
        <v>0</v>
      </c>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v>0</v>
      </c>
      <c r="E6" s="100">
        <v>0</v>
      </c>
      <c r="F6" s="184"/>
      <c r="G6" s="100">
        <v>0</v>
      </c>
      <c r="H6" s="100">
        <v>0</v>
      </c>
      <c r="I6" s="184"/>
      <c r="J6" s="184"/>
      <c r="K6" s="189"/>
    </row>
    <row r="7" spans="2:11" x14ac:dyDescent="0.25">
      <c r="B7" s="116" t="s">
        <v>102</v>
      </c>
      <c r="C7" s="101">
        <v>0</v>
      </c>
      <c r="D7" s="102">
        <v>0</v>
      </c>
      <c r="E7" s="102">
        <v>0</v>
      </c>
      <c r="F7" s="102">
        <v>0</v>
      </c>
      <c r="G7" s="102">
        <v>0</v>
      </c>
      <c r="H7" s="102">
        <v>0</v>
      </c>
      <c r="I7" s="190"/>
      <c r="J7" s="190"/>
      <c r="K7" s="193"/>
    </row>
    <row r="8" spans="2:11" x14ac:dyDescent="0.25">
      <c r="B8" s="116" t="s">
        <v>103</v>
      </c>
      <c r="C8" s="182"/>
      <c r="D8" s="102">
        <v>0</v>
      </c>
      <c r="E8" s="102">
        <v>0</v>
      </c>
      <c r="F8" s="185"/>
      <c r="G8" s="102">
        <v>0</v>
      </c>
      <c r="H8" s="102">
        <v>0</v>
      </c>
      <c r="I8" s="190"/>
      <c r="J8" s="190"/>
      <c r="K8" s="194"/>
    </row>
    <row r="9" spans="2:11" ht="13.2" customHeight="1" x14ac:dyDescent="0.25">
      <c r="B9" s="116" t="s">
        <v>104</v>
      </c>
      <c r="C9" s="101">
        <v>0</v>
      </c>
      <c r="D9" s="102">
        <v>0</v>
      </c>
      <c r="E9" s="102">
        <v>0</v>
      </c>
      <c r="F9" s="102">
        <v>0</v>
      </c>
      <c r="G9" s="102">
        <v>0</v>
      </c>
      <c r="H9" s="102">
        <v>0</v>
      </c>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row>
    <row r="12" spans="2:11" x14ac:dyDescent="0.25">
      <c r="B12" s="124" t="s">
        <v>93</v>
      </c>
      <c r="C12" s="94">
        <v>0</v>
      </c>
      <c r="D12" s="95">
        <v>0</v>
      </c>
      <c r="E12" s="95">
        <v>0</v>
      </c>
      <c r="F12" s="95">
        <v>0</v>
      </c>
      <c r="G12" s="95">
        <v>0</v>
      </c>
      <c r="H12" s="95">
        <v>0</v>
      </c>
      <c r="I12" s="177"/>
      <c r="J12" s="177"/>
      <c r="K12" s="197"/>
    </row>
    <row r="13" spans="2:11" x14ac:dyDescent="0.25">
      <c r="B13" s="124" t="s">
        <v>94</v>
      </c>
      <c r="C13" s="94">
        <v>0</v>
      </c>
      <c r="D13" s="95">
        <v>0</v>
      </c>
      <c r="E13" s="95">
        <v>0</v>
      </c>
      <c r="F13" s="95">
        <v>0</v>
      </c>
      <c r="G13" s="95">
        <v>0</v>
      </c>
      <c r="H13" s="95">
        <v>0</v>
      </c>
      <c r="I13" s="177"/>
      <c r="J13" s="177"/>
      <c r="K13" s="197"/>
    </row>
    <row r="14" spans="2:11" x14ac:dyDescent="0.25">
      <c r="B14" s="124" t="s">
        <v>95</v>
      </c>
      <c r="C14" s="94">
        <v>0</v>
      </c>
      <c r="D14" s="95">
        <v>0</v>
      </c>
      <c r="E14" s="95">
        <v>0</v>
      </c>
      <c r="F14" s="95">
        <v>0</v>
      </c>
      <c r="G14" s="95">
        <v>0</v>
      </c>
      <c r="H14" s="95">
        <v>0</v>
      </c>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v>896102</v>
      </c>
      <c r="D16" s="99">
        <v>0</v>
      </c>
      <c r="E16" s="99">
        <v>0</v>
      </c>
      <c r="F16" s="99">
        <v>0</v>
      </c>
      <c r="G16" s="99">
        <v>0</v>
      </c>
      <c r="H16" s="99">
        <v>0</v>
      </c>
      <c r="I16" s="178"/>
      <c r="J16" s="178"/>
      <c r="K16" s="186"/>
    </row>
    <row r="17" spans="2:12" s="5" customFormat="1" x14ac:dyDescent="0.25">
      <c r="B17" s="124" t="s">
        <v>203</v>
      </c>
      <c r="C17" s="94">
        <v>0</v>
      </c>
      <c r="D17" s="95">
        <v>0</v>
      </c>
      <c r="E17" s="95">
        <v>0</v>
      </c>
      <c r="F17" s="95">
        <v>0</v>
      </c>
      <c r="G17" s="95">
        <v>0</v>
      </c>
      <c r="H17" s="95">
        <v>0</v>
      </c>
      <c r="I17" s="177"/>
      <c r="J17" s="177"/>
      <c r="K17" s="197"/>
    </row>
    <row r="18" spans="2:12" ht="26.4" x14ac:dyDescent="0.25">
      <c r="B18" s="116" t="s">
        <v>207</v>
      </c>
      <c r="C18" s="187">
        <v>1</v>
      </c>
      <c r="D18" s="106">
        <v>0</v>
      </c>
      <c r="E18" s="106">
        <v>0</v>
      </c>
      <c r="F18" s="106">
        <v>0</v>
      </c>
      <c r="G18" s="106">
        <v>0</v>
      </c>
      <c r="H18" s="106">
        <v>0</v>
      </c>
      <c r="I18" s="180"/>
      <c r="J18" s="180"/>
      <c r="K18" s="198"/>
    </row>
    <row r="19" spans="2:12" ht="26.4" x14ac:dyDescent="0.25">
      <c r="B19" s="116" t="s">
        <v>208</v>
      </c>
      <c r="C19" s="179"/>
      <c r="D19" s="106">
        <v>0</v>
      </c>
      <c r="E19" s="106">
        <v>0</v>
      </c>
      <c r="F19" s="188"/>
      <c r="G19" s="106">
        <v>0</v>
      </c>
      <c r="H19" s="106">
        <v>0</v>
      </c>
      <c r="I19" s="180"/>
      <c r="J19" s="180"/>
      <c r="K19" s="199"/>
    </row>
    <row r="20" spans="2:12" ht="26.4" x14ac:dyDescent="0.25">
      <c r="B20" s="116" t="s">
        <v>209</v>
      </c>
      <c r="C20" s="187">
        <v>1</v>
      </c>
      <c r="D20" s="106">
        <v>0</v>
      </c>
      <c r="E20" s="106">
        <v>0</v>
      </c>
      <c r="F20" s="106">
        <v>0</v>
      </c>
      <c r="G20" s="106">
        <v>0</v>
      </c>
      <c r="H20" s="106">
        <v>0</v>
      </c>
      <c r="I20" s="180"/>
      <c r="J20" s="180"/>
      <c r="K20" s="198"/>
    </row>
    <row r="21" spans="2:12" ht="26.4" x14ac:dyDescent="0.25">
      <c r="B21" s="116" t="s">
        <v>210</v>
      </c>
      <c r="C21" s="179"/>
      <c r="D21" s="106">
        <v>0</v>
      </c>
      <c r="E21" s="106">
        <v>0</v>
      </c>
      <c r="F21" s="188"/>
      <c r="G21" s="106">
        <v>0</v>
      </c>
      <c r="H21" s="106">
        <v>0</v>
      </c>
      <c r="I21" s="180"/>
      <c r="J21" s="180"/>
      <c r="K21" s="199"/>
    </row>
    <row r="22" spans="2:12" s="5" customFormat="1" x14ac:dyDescent="0.25">
      <c r="B22" s="126" t="s">
        <v>211</v>
      </c>
      <c r="C22" s="121">
        <v>42484</v>
      </c>
      <c r="D22" s="127">
        <v>0</v>
      </c>
      <c r="E22" s="127">
        <v>0</v>
      </c>
      <c r="F22" s="127">
        <v>0</v>
      </c>
      <c r="G22" s="127">
        <v>0</v>
      </c>
      <c r="H22" s="127">
        <v>0</v>
      </c>
      <c r="I22" s="181"/>
      <c r="J22" s="181"/>
      <c r="K22" s="200"/>
    </row>
    <row r="23" spans="2:12" s="5" customFormat="1" ht="100.2" customHeight="1" thickBot="1" x14ac:dyDescent="0.3">
      <c r="B23" s="91" t="s">
        <v>212</v>
      </c>
      <c r="C23" s="494" t="s">
        <v>505</v>
      </c>
      <c r="D23" s="495"/>
      <c r="E23" s="495"/>
      <c r="F23" s="495"/>
      <c r="G23" s="495"/>
      <c r="H23" s="495"/>
      <c r="I23" s="495"/>
      <c r="J23" s="495"/>
      <c r="K23" s="496"/>
    </row>
    <row r="24" spans="2:12" s="5" customFormat="1" ht="100.2" customHeight="1" thickBot="1" x14ac:dyDescent="0.3">
      <c r="B24" s="90" t="s">
        <v>213</v>
      </c>
      <c r="C24" s="494" t="s">
        <v>505</v>
      </c>
      <c r="D24" s="495"/>
      <c r="E24" s="495"/>
      <c r="F24" s="495"/>
      <c r="G24" s="495"/>
      <c r="H24" s="495"/>
      <c r="I24" s="495"/>
      <c r="J24" s="495"/>
      <c r="K24" s="49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Sean Lawley</cp:lastModifiedBy>
  <cp:lastPrinted>2014-12-18T11:24:00Z</cp:lastPrinted>
  <dcterms:created xsi:type="dcterms:W3CDTF">2012-03-15T16:14:51Z</dcterms:created>
  <dcterms:modified xsi:type="dcterms:W3CDTF">2016-08-01T22:36:49Z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