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T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T15" i="10"/>
  <c r="S15" i="10"/>
  <c r="P15" i="10"/>
  <c r="O15" i="10"/>
  <c r="L15" i="10"/>
  <c r="AB13" i="10"/>
  <c r="AA13" i="10"/>
  <c r="Z13" i="10"/>
  <c r="Y13" i="10"/>
  <c r="W13" i="10"/>
  <c r="V13" i="10"/>
  <c r="U13" i="10"/>
  <c r="S13" i="10"/>
  <c r="R13" i="10"/>
  <c r="Q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S55" i="18"/>
  <c r="AC55" i="18"/>
  <c r="AC22" i="4" s="1"/>
  <c r="AB55" i="18"/>
  <c r="AA55" i="18"/>
  <c r="Z55" i="18"/>
  <c r="Y55" i="18"/>
  <c r="X55" i="18"/>
  <c r="W55" i="18"/>
  <c r="V55" i="18"/>
  <c r="U55" i="18"/>
  <c r="T55" i="18"/>
  <c r="S55" i="18"/>
  <c r="R55" i="18"/>
  <c r="Q55" i="18"/>
  <c r="P55" i="18"/>
  <c r="P22" i="4" s="1"/>
  <c r="O55" i="18"/>
  <c r="O22" i="4" s="1"/>
  <c r="N55" i="18"/>
  <c r="N22" i="4" s="1"/>
  <c r="M55" i="18"/>
  <c r="M22" i="4" s="1"/>
  <c r="L55" i="18"/>
  <c r="L22" i="4" s="1"/>
  <c r="K55" i="18"/>
  <c r="J55" i="18"/>
  <c r="J22" i="4" s="1"/>
  <c r="I55" i="18"/>
  <c r="I22" i="4" s="1"/>
  <c r="H55" i="18"/>
  <c r="H22" i="4" s="1"/>
  <c r="G55" i="18"/>
  <c r="F55" i="18"/>
  <c r="F22" i="4" s="1"/>
  <c r="E55" i="18"/>
  <c r="D55" i="18"/>
  <c r="D22" i="4" s="1"/>
  <c r="AU54" i="18"/>
  <c r="AU12" i="4" s="1"/>
  <c r="AT54" i="18"/>
  <c r="AS54" i="18"/>
  <c r="AC54" i="18"/>
  <c r="AC12" i="4" s="1"/>
  <c r="AB54" i="18"/>
  <c r="AA54" i="18"/>
  <c r="Z54" i="18"/>
  <c r="Y54" i="18"/>
  <c r="X54" i="18"/>
  <c r="W54" i="18"/>
  <c r="V54" i="18"/>
  <c r="U54" i="18"/>
  <c r="T54" i="18"/>
  <c r="S54" i="18"/>
  <c r="R54" i="18"/>
  <c r="Q54" i="18"/>
  <c r="P54" i="18"/>
  <c r="O54" i="18"/>
  <c r="N54" i="18"/>
  <c r="M54" i="18"/>
  <c r="L54" i="18"/>
  <c r="K54" i="18"/>
  <c r="J54" i="18"/>
  <c r="I54" i="18"/>
  <c r="H54" i="18"/>
  <c r="G54" i="18"/>
  <c r="G12" i="4" s="1"/>
  <c r="F54" i="18"/>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S22" i="4"/>
  <c r="AB22" i="4"/>
  <c r="AA22" i="4"/>
  <c r="Z22" i="4"/>
  <c r="Y22" i="4"/>
  <c r="X22" i="4"/>
  <c r="W22" i="4"/>
  <c r="V22" i="4"/>
  <c r="U22" i="4"/>
  <c r="T22" i="4"/>
  <c r="S22" i="4"/>
  <c r="R22" i="4"/>
  <c r="Q22" i="4"/>
  <c r="K22" i="4"/>
  <c r="G22" i="4"/>
  <c r="E22" i="4"/>
  <c r="AT12" i="4"/>
  <c r="AS12" i="4"/>
  <c r="AB12" i="4"/>
  <c r="AA12" i="4"/>
  <c r="Z12" i="4"/>
  <c r="Y12" i="4"/>
  <c r="X12" i="4"/>
  <c r="W12" i="4"/>
  <c r="V12" i="4"/>
  <c r="U12" i="4"/>
  <c r="T12" i="4"/>
  <c r="S12" i="4"/>
  <c r="R12" i="4"/>
  <c r="Q12" i="4"/>
  <c r="P12" i="4"/>
  <c r="O12" i="4"/>
  <c r="N12" i="4"/>
  <c r="M12" i="4"/>
  <c r="L12" i="4"/>
  <c r="K12" i="4"/>
  <c r="J12" i="4"/>
  <c r="I12" i="4"/>
  <c r="H12" i="4"/>
  <c r="F12" i="4"/>
  <c r="D12" i="4"/>
  <c r="AU5" i="4"/>
  <c r="AT5" i="4"/>
  <c r="AS5" i="4"/>
  <c r="AC5" i="4"/>
  <c r="AB5" i="4"/>
  <c r="AA5" i="4"/>
  <c r="Z5" i="4"/>
  <c r="Y5" i="4"/>
  <c r="X5" i="4"/>
  <c r="W5" i="4"/>
  <c r="V5" i="4"/>
  <c r="U5" i="4"/>
  <c r="T5" i="4"/>
  <c r="S5" i="4"/>
  <c r="R5" i="4"/>
  <c r="Q5" i="4"/>
  <c r="P5" i="4"/>
  <c r="O5" i="4"/>
  <c r="N5" i="4"/>
  <c r="M5" i="4"/>
  <c r="L5" i="4"/>
  <c r="K5" i="4"/>
  <c r="J15" i="10" s="1"/>
  <c r="J5" i="4"/>
  <c r="I5" i="4"/>
  <c r="G15" i="10" s="1"/>
  <c r="H5" i="4"/>
  <c r="G5" i="4"/>
  <c r="F5" i="4"/>
  <c r="E5" i="4"/>
  <c r="E15" i="10" s="1"/>
  <c r="D5" i="4"/>
  <c r="L30" i="10" l="1"/>
  <c r="L31" i="10" s="1"/>
  <c r="L29" i="10" s="1"/>
  <c r="L33" i="10" s="1"/>
  <c r="L34" i="10" s="1"/>
  <c r="K15" i="10"/>
  <c r="J7" i="10"/>
  <c r="F15" i="10"/>
  <c r="G7" i="10"/>
  <c r="G27" i="10" s="1"/>
  <c r="P47" i="10"/>
  <c r="G20" i="10"/>
  <c r="G24" i="10"/>
  <c r="G19" i="10"/>
  <c r="AB39" i="10"/>
  <c r="X39" i="10"/>
  <c r="P39" i="10"/>
  <c r="L21" i="10"/>
  <c r="L26" i="10" s="1"/>
  <c r="L25" i="10" s="1"/>
  <c r="L28" i="10" s="1"/>
  <c r="X13" i="10"/>
  <c r="T13" i="10"/>
  <c r="E7" i="10"/>
  <c r="G23" i="10" l="1"/>
  <c r="F7" i="10"/>
  <c r="D12" i="10" s="1"/>
  <c r="E38" i="10"/>
  <c r="E12" i="10"/>
  <c r="D17" i="10"/>
  <c r="D45" i="10" s="1"/>
  <c r="C12" i="10"/>
  <c r="C17" i="10"/>
  <c r="G32" i="10"/>
  <c r="K7" i="10"/>
  <c r="J38" i="10" s="1"/>
  <c r="J12" i="10"/>
  <c r="H17" i="10"/>
  <c r="I12" i="10"/>
  <c r="E17" i="10"/>
  <c r="G22" i="10"/>
  <c r="F17" i="10"/>
  <c r="J17" i="10"/>
  <c r="K38" i="10" l="1"/>
  <c r="J45" i="10"/>
  <c r="G30" i="10"/>
  <c r="G31" i="10" s="1"/>
  <c r="G29" i="10" s="1"/>
  <c r="G33" i="10" s="1"/>
  <c r="G34" i="10" s="1"/>
  <c r="G21" i="10"/>
  <c r="G26" i="10" s="1"/>
  <c r="G25" i="10" s="1"/>
  <c r="G28" i="10" s="1"/>
  <c r="H45" i="10"/>
  <c r="I17" i="10"/>
  <c r="I45" i="10" s="1"/>
  <c r="C45" i="10"/>
  <c r="F12" i="10"/>
  <c r="E45" i="10"/>
  <c r="F38" i="10"/>
  <c r="K17" i="10"/>
  <c r="H12" i="10"/>
  <c r="F52" i="10" l="1"/>
  <c r="F39" i="10"/>
  <c r="F42" i="10"/>
  <c r="F53" i="10"/>
  <c r="C11" i="16" s="1"/>
  <c r="F45" i="10"/>
  <c r="K12" i="10"/>
  <c r="K42" i="10"/>
  <c r="K53" i="10"/>
  <c r="D11" i="16" s="1"/>
  <c r="K45" i="10"/>
  <c r="K52" i="10"/>
  <c r="K39" i="10"/>
  <c r="K48" i="10" l="1"/>
  <c r="K51" i="10" s="1"/>
  <c r="K47" i="10"/>
  <c r="F47" i="10"/>
  <c r="F48" i="10"/>
  <c r="F51" i="10"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<sst xmlns="http://schemas.openxmlformats.org/spreadsheetml/2006/main" count="568" uniqueCount="507">
  <si>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</si>
  <si>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</si>
  <si>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</si>
  <si>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</si>
  <si>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</si>
  <si>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</si>
  <si>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</si>
  <si>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</si>
  <si>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</si>
  <si>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</si>
  <si>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</si>
  <si>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</si>
  <si>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</si>
  <si>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</si>
  <si>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</si>
  <si>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</si>
  <si>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</si>
  <si>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</si>
  <si>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</si>
  <si>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</si>
  <si>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</si>
  <si>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</si>
  <si>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</si>
  <si>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</si>
  <si>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</si>
  <si>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</si>
  <si>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</si>
  <si>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</si>
  <si>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</si>
  <si>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</si>
  <si>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</si>
  <si>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</si>
  <si>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</si>
  <si>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</si>
  <si>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</si>
  <si>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</si>
  <si>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</si>
  <si>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</si>
  <si>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</si>
  <si>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</si>
  <si>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</si>
  <si>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</si>
  <si>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</si>
  <si>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</si>
  <si>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</si>
  <si>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</si>
  <si>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</si>
  <si>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</si>
  <si>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</si>
  <si>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</si>
  <si>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</si>
  <si>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</si>
  <si>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</si>
  <si>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</si>
  <si>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</si>
  <si>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</si>
  <si>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</si>
  <si>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</si>
  <si>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</si>
  <si>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</si>
  <si>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</si>
  <si>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</si>
  <si>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</si>
  <si>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</si>
  <si>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</si>
  <si>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</si>
  <si>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</si>
  <si>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</si>
  <si>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</si>
  <si>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</si>
  <si>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</si>
  <si>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</si>
  <si>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</si>
  <si>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</si>
  <si>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</si>
  <si>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</si>
  <si>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</si>
  <si>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</si>
  <si>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</si>
  <si>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</si>
  <si>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</si>
  <si>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</si>
  <si>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</si>
  <si>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</si>
  <si>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</si>
  <si>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</si>
  <si>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</si>
  <si>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</si>
  <si>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</si>
  <si>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</si>
  <si>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</si>
  <si>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</si>
  <si>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</si>
  <si>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</si>
  <si>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</si>
  <si>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</si>
  <si>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</si>
  <si>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</si>
  <si>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</si>
  <si>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</si>
  <si>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</si>
  <si>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</si>
  <si>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</si>
  <si>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</si>
  <si>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</si>
  <si>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</si>
  <si>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</si>
  <si>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</si>
  <si>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</si>
  <si>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</si>
  <si>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</si>
  <si>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</si>
  <si>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</si>
  <si>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</si>
  <si>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</si>
  <si>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</si>
  <si>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</si>
  <si>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</si>
  <si>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</si>
  <si>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</si>
  <si>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</si>
  <si>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</si>
  <si>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</si>
  <si>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</si>
  <si>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</si>
  <si>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</si>
  <si>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</si>
  <si>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</si>
  <si>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</si>
  <si>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</si>
  <si>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</si>
  <si>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</si>
  <si>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</si>
  <si>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</si>
  <si>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</si>
  <si>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</si>
  <si>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</si>
  <si>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</si>
  <si>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</si>
  <si>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</si>
  <si>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</si>
  <si>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</si>
  <si>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</si>
  <si>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</si>
  <si>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</si>
  <si>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</si>
  <si>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</si>
  <si>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</si>
  <si>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</si>
  <si>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</si>
  <si>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</si>
  <si>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</si>
  <si>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</si>
  <si>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</si>
  <si>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</si>
  <si>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</si>
  <si>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</si>
  <si>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</si>
  <si>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</si>
  <si>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</si>
  <si>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</si>
  <si>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</si>
  <si>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</si>
  <si>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</si>
  <si>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</si>
  <si>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</si>
  <si>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</si>
  <si>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</si>
  <si>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</si>
  <si>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</si>
  <si>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</si>
  <si>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</si>
  <si>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</si>
  <si>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</si>
  <si>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</si>
  <si>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</si>
  <si>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</si>
  <si>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</si>
  <si>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</si>
  <si>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</si>
  <si>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</si>
  <si>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</si>
  <si>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</si>
  <si>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</si>
  <si>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</si>
  <si>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</si>
  <si>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</si>
  <si>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</si>
  <si>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</si>
  <si>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</si>
  <si>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</si>
  <si>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</si>
  <si>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</si>
  <si>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</si>
  <si>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</si>
  <si>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</si>
  <si>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</si>
  <si>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</si>
  <si>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</si>
  <si>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</si>
  <si>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</si>
  <si>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</si>
  <si>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</si>
  <si>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</si>
  <si>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</si>
  <si>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</si>
  <si>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</si>
  <si>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</si>
  <si>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</si>
  <si>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</si>
  <si>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</si>
  <si>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</si>
  <si>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</si>
  <si>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</si>
  <si>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</si>
  <si>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</si>
  <si>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</si>
  <si>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</si>
  <si>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</si>
  <si>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</si>
  <si>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</si>
  <si>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</si>
  <si>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</si>
  <si>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</si>
  <si>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</si>
  <si>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</si>
  <si>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</si>
  <si>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</si>
  <si>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</si>
  <si>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</si>
  <si>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</si>
  <si>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</si>
  <si>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</si>
  <si>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</si>
  <si>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</si>
  <si>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</si>
  <si>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</si>
  <si>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</si>
  <si>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</si>
  <si>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</si>
  <si>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</si>
  <si>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</si>
  <si>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</si>
  <si>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</si>
  <si>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</si>
  <si>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</si>
  <si>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</si>
  <si>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</si>
  <si>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</si>
  <si>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</si>
  <si>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</si>
  <si>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</si>
  <si>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</si>
  <si>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</si>
  <si>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</si>
  <si>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</si>
  <si>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</si>
  <si>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</si>
  <si>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</si>
  <si>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</si>
  <si>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</si>
  <si>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</si>
  <si>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</si>
  <si>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</si>
  <si>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</si>
  <si>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</si>
  <si>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</si>
  <si>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</si>
  <si>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</si>
  <si>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</si>
  <si>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</si>
  <si>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</si>
  <si>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</si>
  <si>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</si>
  <si>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</si>
  <si>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</si>
  <si>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</si>
  <si>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</si>
  <si>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</si>
  <si>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</si>
  <si>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</si>
  <si>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</si>
  <si>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</si>
  <si>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</si>
  <si>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</si>
  <si>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</si>
  <si>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</si>
  <si>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</si>
  <si>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</si>
  <si>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</si>
  <si>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</si>
  <si>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</si>
  <si>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</si>
  <si>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</si>
  <si>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</si>
  <si>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</si>
  <si>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</si>
  <si>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</si>
  <si>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</si>
  <si>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</si>
  <si>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</si>
  <si>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</si>
  <si>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</si>
  <si>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</si>
  <si>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</si>
  <si>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</si>
  <si>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</si>
  <si>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</si>
  <si>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</si>
  <si>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</si>
  <si>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</si>
  <si>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</si>
  <si>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</si>
  <si>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</si>
  <si>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</si>
  <si>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</si>
  <si>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</si>
  <si>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</si>
  <si>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</si>
  <si>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</si>
  <si>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</si>
  <si>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</si>
  <si>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</si>
  <si>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</si>
  <si>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</si>
  <si>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</si>
  <si>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</si>
  <si>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</si>
  <si>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</si>
  <si>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</si>
  <si>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</si>
  <si>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</si>
  <si>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</si>
  <si>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</si>
  <si>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</si>
  <si>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</si>
  <si>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</si>
  <si>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</si>
  <si>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</si>
  <si>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</si>
  <si>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</si>
  <si>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</si>
  <si>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</si>
  <si>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</si>
  <si>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</si>
  <si>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</si>
  <si>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</si>
  <si>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</si>
  <si>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</si>
  <si>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</si>
  <si>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</si>
  <si>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</si>
  <si>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</si>
  <si>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</si>
  <si>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</si>
  <si>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</si>
  <si>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</si>
  <si>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</si>
  <si>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</si>
  <si>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</si>
  <si>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</si>
  <si>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</si>
  <si>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</si>
  <si>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</si>
  <si>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</si>
  <si>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</si>
  <si>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</si>
  <si>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</si>
  <si>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</si>
  <si>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</si>
  <si>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</si>
  <si>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</si>
  <si>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</si>
  <si>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</si>
  <si>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</si>
  <si>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</si>
  <si>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</si>
  <si>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</si>
  <si>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</si>
  <si>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</si>
  <si>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</si>
  <si>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</si>
  <si>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</si>
  <si>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</si>
  <si>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</si>
  <si>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</si>
  <si>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</si>
  <si>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</si>
  <si>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</si>
  <si>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</si>
  <si>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</si>
  <si>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</si>
  <si>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</si>
  <si>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</si>
  <si>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</si>
  <si>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</si>
  <si>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</si>
  <si>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</si>
  <si>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</si>
  <si>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</si>
  <si>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</si>
  <si>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</si>
  <si>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</si>
  <si>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</si>
  <si>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</si>
  <si>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</si>
  <si>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</si>
  <si>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</si>
  <si>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</si>
  <si>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</si>
  <si>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</si>
  <si>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</si>
  <si>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</si>
  <si>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</si>
  <si>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</si>
  <si>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</si>
  <si>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</si>
  <si>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</si>
  <si>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</si>
  <si>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</si>
  <si>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</si>
  <si>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</si>
  <si>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</si>
  <si>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</si>
  <si>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</si>
  <si>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</si>
  <si>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</si>
  <si>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</si>
  <si>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</si>
  <si>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</si>
  <si>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</si>
  <si>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</si>
  <si>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</si>
  <si>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</si>
  <si>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</si>
  <si>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</si>
  <si>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</si>
  <si>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</si>
  <si>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</si>
  <si>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</si>
  <si>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</si>
  <si>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</si>
  <si>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</si>
  <si>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</si>
  <si>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</si>
  <si>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</si>
  <si>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</si>
  <si>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</si>
  <si>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</si>
  <si>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</si>
  <si>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</si>
  <si>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</si>
  <si>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</si>
  <si>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</si>
  <si>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</si>
  <si>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</si>
  <si>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</si>
  <si>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</si>
  <si>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</si>
  <si>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</si>
  <si>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</si>
  <si>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</si>
  <si>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</si>
  <si>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</si>
  <si>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</si>
  <si>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</si>
  <si>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</si>
  <si>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</si>
  <si>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</si>
  <si>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</si>
  <si>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</si>
  <si>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</si>
  <si>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</si>
  <si>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</si>
  <si>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</si>
  <si>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</si>
  <si>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</si>
  <si>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</si>
  <si>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</si>
  <si>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</si>
  <si>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</si>
  <si>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</si>
  <si>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</si>
  <si>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</si>
  <si>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</si>
  <si>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</si>
  <si>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</si>
  <si>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</si>
  <si>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</si>
  <si>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</si>
  <si>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</si>
  <si>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</si>
  <si>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</si>
  <si>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</si>
  <si>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</si>
  <si>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</si>
  <si>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</si>
  <si>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</si>
  <si>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</si>
  <si>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</si>
  <si>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</si>
  <si>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</si>
  <si>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</si>
  <si>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</si>
  <si>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</si>
  <si>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41809</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</si>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</sst>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153</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2198197</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862</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1664361</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2509</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-118</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119</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-865</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0.44</v>
      </c>
      <c r="K25" s="217">
        <v>0.44</v>
      </c>
      <c r="L25" s="217"/>
      <c r="M25" s="217"/>
      <c r="N25" s="217"/>
      <c r="O25" s="216"/>
      <c r="P25" s="216">
        <v>-0.25</v>
      </c>
      <c r="Q25" s="217">
        <v>-0.25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22055.75</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1095.3599999999999</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6053.61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-0.03</v>
      </c>
      <c r="K30" s="217">
        <v>-0.03</v>
      </c>
      <c r="L30" s="217"/>
      <c r="M30" s="217"/>
      <c r="N30" s="217"/>
      <c r="O30" s="216"/>
      <c r="P30" s="216">
        <v>0.57999999999999996</v>
      </c>
      <c r="Q30" s="217">
        <v>0.57999999999999996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2447.98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37704.61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1958.82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3</v>
      </c>
      <c r="AU37" s="226">
        <v>0</v>
      </c>
      <c r="AV37" s="226">
        <v>44396</v>
      </c>
      <c r="AW37" s="296"/>
    </row>
    <row r="38" spans="1:49" x14ac:dyDescent="0.2">
      <c r="B38" s="239" t="s">
        <v>254</v>
      </c>
      <c r="C38" s="203" t="s">
        <v>16</v>
      </c>
      <c r="D38" s="216">
        <v>0</v>
      </c>
      <c r="E38" s="217"/>
      <c r="F38" s="217"/>
      <c r="G38" s="217"/>
      <c r="H38" s="217"/>
      <c r="I38" s="216"/>
      <c r="J38" s="216">
        <v>0</v>
      </c>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55493</v>
      </c>
      <c r="AW38" s="297"/>
    </row>
    <row r="39" spans="1:49" x14ac:dyDescent="0.2">
      <c r="B39" s="242" t="s">
        <v>255</v>
      </c>
      <c r="C39" s="203" t="s">
        <v>17</v>
      </c>
      <c r="D39" s="216">
        <v>0</v>
      </c>
      <c r="E39" s="217"/>
      <c r="F39" s="217"/>
      <c r="G39" s="217"/>
      <c r="H39" s="217"/>
      <c r="I39" s="216"/>
      <c r="J39" s="216">
        <v>0</v>
      </c>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624</v>
      </c>
      <c r="AU39" s="220">
        <v>0</v>
      </c>
      <c r="AV39" s="220">
        <v>9696</v>
      </c>
      <c r="AW39" s="297"/>
    </row>
    <row r="40" spans="1:49" x14ac:dyDescent="0.2">
      <c r="B40" s="242" t="s">
        <v>256</v>
      </c>
      <c r="C40" s="203" t="s">
        <v>38</v>
      </c>
      <c r="D40" s="216">
        <v>0</v>
      </c>
      <c r="E40" s="217"/>
      <c r="F40" s="217"/>
      <c r="G40" s="217"/>
      <c r="H40" s="217"/>
      <c r="I40" s="216"/>
      <c r="J40" s="216">
        <v>0</v>
      </c>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3339</v>
      </c>
      <c r="AU40" s="220">
        <v>0</v>
      </c>
      <c r="AV40" s="220">
        <v>35096</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3780</v>
      </c>
      <c r="AU41" s="220">
        <v>0</v>
      </c>
      <c r="AV41" s="220">
        <v>55</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4153</v>
      </c>
      <c r="AU44" s="226">
        <v>0</v>
      </c>
      <c r="AV44" s="226">
        <v>11501</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28811</v>
      </c>
      <c r="AU45" s="220">
        <v>0</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6317</v>
      </c>
      <c r="AU46" s="220">
        <v>0</v>
      </c>
      <c r="AV46" s="220">
        <v>0</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324012</v>
      </c>
      <c r="AU47" s="220">
        <v>0</v>
      </c>
      <c r="AV47" s="220">
        <v>1419</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644.23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0</v>
      </c>
      <c r="K51" s="217">
        <v>-0.36</v>
      </c>
      <c r="L51" s="217"/>
      <c r="M51" s="217"/>
      <c r="N51" s="217"/>
      <c r="O51" s="216"/>
      <c r="P51" s="216">
        <v>0</v>
      </c>
      <c r="Q51" s="217">
        <v>-0.68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124610</v>
      </c>
      <c r="AU51" s="220">
        <v>0</v>
      </c>
      <c r="AV51" s="220">
        <v>42393</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1331</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1425</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16852</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1404.3333333333333</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2198097</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1400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1300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862</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1573504</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213539</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210347</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201622</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114002</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7</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52</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1664361</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8</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0.41000000000000003</v>
      </c>
      <c r="K16" s="400">
        <f>SUM(H16:J16)</f>
        <v>0.41000000000000003</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0.32999999999999996</v>
      </c>
      <c r="P16" s="400">
        <f>SUM(M16:O16)</f>
        <v>0.32999999999999996</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-0.41000000000000003</v>
      </c>
      <c r="K17" s="400">
        <f>K$15-K$16+IF(AND(OR('Company Information'!$C$12="District of Columbia",'Company Information'!$C$12="Massachusetts",'Company Information'!$C$12="Vermont"),SUM($H$6:$K$11,$H$15:$K$16,$H$38:$I$38)&lt;&gt;0),F$15-F$16,0)</f>
        <v>-0.41000000000000003</v>
      </c>
      <c r="L17" s="450"/>
      <c r="M17" s="399">
        <f>M$15-M$16</f>
        <v>0</v>
      </c>
      <c r="N17" s="400">
        <f>N$15-N$16</f>
        <v>0</v>
      </c>
      <c r="O17" s="400">
        <f>O$15-O$16</f>
        <v>-0.32999999999999996</v>
      </c>
      <c r="P17" s="400">
        <f>P$15-P$16</f>
        <v>-0.32999999999999996</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