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B13" i="10"/>
  <c r="AA13" i="10"/>
  <c r="Z13" i="10"/>
  <c r="Y13" i="10"/>
  <c r="W13" i="10"/>
  <c r="V13" i="10"/>
  <c r="U13" i="10"/>
  <c r="S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Z55" i="18"/>
  <c r="Y55" i="18"/>
  <c r="X55" i="18"/>
  <c r="W55" i="18"/>
  <c r="V55" i="18"/>
  <c r="U55" i="18"/>
  <c r="U22" i="4" s="1"/>
  <c r="T55" i="18"/>
  <c r="T22" i="4" s="1"/>
  <c r="S55" i="18"/>
  <c r="R55" i="18"/>
  <c r="Q55" i="18"/>
  <c r="P55" i="18"/>
  <c r="O55" i="18"/>
  <c r="N55" i="18"/>
  <c r="M55" i="18"/>
  <c r="L55" i="18"/>
  <c r="K55" i="18"/>
  <c r="J55" i="18"/>
  <c r="I55" i="18"/>
  <c r="H55" i="18"/>
  <c r="G55" i="18"/>
  <c r="F55" i="18"/>
  <c r="E55" i="18"/>
  <c r="D55" i="18"/>
  <c r="AU54" i="18"/>
  <c r="AT54" i="18"/>
  <c r="AS54" i="18"/>
  <c r="AC54" i="18"/>
  <c r="AB54" i="18"/>
  <c r="AA54" i="18"/>
  <c r="Z54" i="18"/>
  <c r="Y54" i="18"/>
  <c r="X54" i="18"/>
  <c r="W54" i="18"/>
  <c r="V54" i="18"/>
  <c r="U54" i="18"/>
  <c r="T54" i="18"/>
  <c r="T12" i="4" s="1"/>
  <c r="S54" i="18"/>
  <c r="S12" i="4" s="1"/>
  <c r="R54" i="18"/>
  <c r="R12" i="4" s="1"/>
  <c r="Q54" i="18"/>
  <c r="P54" i="18"/>
  <c r="P12" i="4" s="1"/>
  <c r="O54" i="18"/>
  <c r="O12" i="4" s="1"/>
  <c r="N54" i="18"/>
  <c r="N12" i="4" s="1"/>
  <c r="M54" i="18"/>
  <c r="M12" i="4" s="1"/>
  <c r="L54" i="18"/>
  <c r="L12" i="4" s="1"/>
  <c r="K54" i="18"/>
  <c r="K12" i="4" s="1"/>
  <c r="J54" i="18"/>
  <c r="J12" i="4" s="1"/>
  <c r="I54" i="18"/>
  <c r="I12" i="4" s="1"/>
  <c r="H54" i="18"/>
  <c r="H12" i="4" s="1"/>
  <c r="G54" i="18"/>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S22" i="4"/>
  <c r="R22" i="4"/>
  <c r="Q22" i="4"/>
  <c r="P22" i="4"/>
  <c r="O22" i="4"/>
  <c r="N22" i="4"/>
  <c r="M22" i="4"/>
  <c r="L22" i="4"/>
  <c r="K22" i="4"/>
  <c r="J22" i="4"/>
  <c r="I22" i="4"/>
  <c r="H22" i="4"/>
  <c r="G22" i="4"/>
  <c r="F22" i="4"/>
  <c r="E22" i="4"/>
  <c r="D22" i="4"/>
  <c r="AU12" i="4"/>
  <c r="AT12" i="4"/>
  <c r="AS12" i="4"/>
  <c r="AC12" i="4"/>
  <c r="AB12" i="4"/>
  <c r="AA12" i="4"/>
  <c r="Z12" i="4"/>
  <c r="Y12" i="4"/>
  <c r="X12" i="4"/>
  <c r="W12" i="4"/>
  <c r="V12" i="4"/>
  <c r="U12" i="4"/>
  <c r="Q12" i="4"/>
  <c r="G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E7" i="10" s="1"/>
  <c r="D5" i="4"/>
  <c r="J7" i="10" l="1"/>
  <c r="K7" i="10" s="1"/>
  <c r="E15" i="10"/>
  <c r="F15" i="10" s="1"/>
  <c r="L30" i="10"/>
  <c r="L31" i="10" s="1"/>
  <c r="J15" i="10"/>
  <c r="K15" i="10"/>
  <c r="F7" i="10"/>
  <c r="E38" i="10" s="1"/>
  <c r="G7" i="10"/>
  <c r="G27" i="10" s="1"/>
  <c r="P47" i="10"/>
  <c r="L29" i="10"/>
  <c r="L33" i="10" s="1"/>
  <c r="L34" i="10" s="1"/>
  <c r="AB39" i="10"/>
  <c r="X39" i="10"/>
  <c r="T39" i="10"/>
  <c r="P39" i="10"/>
  <c r="L21" i="10"/>
  <c r="L26" i="10" s="1"/>
  <c r="L25" i="10" s="1"/>
  <c r="L28" i="10" s="1"/>
  <c r="X13" i="10"/>
  <c r="T13" i="10"/>
  <c r="R13" i="10"/>
  <c r="F17" i="10" l="1"/>
  <c r="C12" i="10"/>
  <c r="J38" i="10"/>
  <c r="J12" i="10"/>
  <c r="G23" i="10"/>
  <c r="G24" i="10"/>
  <c r="I12" i="10"/>
  <c r="K17" i="10"/>
  <c r="K38" i="10"/>
  <c r="G32" i="10"/>
  <c r="G20" i="10"/>
  <c r="D17" i="10"/>
  <c r="D45" i="10" s="1"/>
  <c r="E12" i="10"/>
  <c r="G19" i="10"/>
  <c r="D12" i="10"/>
  <c r="I17" i="10"/>
  <c r="I45" i="10" s="1"/>
  <c r="F38" i="10"/>
  <c r="H17" i="10"/>
  <c r="H45" i="10" s="1"/>
  <c r="C17" i="10"/>
  <c r="C45" i="10" s="1"/>
  <c r="J17" i="10"/>
  <c r="J45" i="10" s="1"/>
  <c r="H12" i="10"/>
  <c r="E17" i="10"/>
  <c r="E45" i="10" s="1"/>
  <c r="K12" i="10" l="1"/>
  <c r="F12" i="10"/>
  <c r="G22" i="10"/>
  <c r="F52" i="10"/>
  <c r="F53" i="10"/>
  <c r="C11" i="16" s="1"/>
  <c r="F45" i="10"/>
  <c r="F42" i="10"/>
  <c r="F39" i="10"/>
  <c r="K42" i="10"/>
  <c r="K39" i="10"/>
  <c r="K53" i="10"/>
  <c r="D11" i="16" s="1"/>
  <c r="K45" i="10"/>
  <c r="K52" i="10"/>
  <c r="K48" i="10" l="1"/>
  <c r="K51" i="10" s="1"/>
  <c r="K47" i="10"/>
  <c r="G30" i="10"/>
  <c r="G31" i="10" s="1"/>
  <c r="G29" i="10" s="1"/>
  <c r="G33" i="10" s="1"/>
  <c r="G34" i="10" s="1"/>
  <c r="G21" i="10"/>
  <c r="G26" i="10" s="1"/>
  <c r="G25" i="10" s="1"/>
  <c r="G28" i="10" s="1"/>
  <c r="F48" i="10"/>
  <c r="F51" i="10" s="1"/>
  <c r="F47" i="10"/>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<sst xmlns="http://schemas.openxmlformats.org/spreadsheetml/2006/main" count="568" uniqueCount="507">
  <si>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</si>
  <si>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</si>
  <si>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</si>
  <si>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</si>
  <si>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</si>
  <si>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</si>
  <si>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</si>
  <si>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</si>
  <si>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</si>
  <si>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</si>
  <si>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</si>
  <si>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</si>
  <si>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</si>
  <si>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</si>
  <si>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</si>
  <si>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</si>
  <si>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</si>
  <si>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</si>
  <si>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</si>
  <si>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</si>
  <si>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</si>
  <si>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</si>
  <si>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</si>
  <si>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</si>
  <si>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</si>
  <si>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</si>
  <si>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</si>
  <si>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</si>
  <si>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</si>
  <si>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</si>
  <si>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</si>
  <si>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</si>
  <si>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</si>
  <si>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</si>
  <si>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</si>
  <si>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</si>
  <si>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</si>
  <si>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</si>
  <si>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</si>
  <si>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</si>
  <si>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</si>
  <si>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</si>
  <si>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</si>
  <si>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</si>
  <si>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</si>
  <si>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</si>
  <si>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</si>
  <si>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</si>
  <si>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</si>
  <si>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</si>
  <si>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</si>
  <si>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</si>
  <si>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</si>
  <si>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</si>
  <si>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</si>
  <si>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</si>
  <si>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</si>
  <si>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</si>
  <si>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</si>
  <si>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</si>
  <si>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</si>
  <si>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</si>
  <si>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</si>
  <si>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</si>
  <si>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</si>
  <si>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</si>
  <si>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</si>
  <si>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</si>
  <si>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</si>
  <si>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</si>
  <si>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</si>
  <si>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</si>
  <si>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</si>
  <si>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</si>
  <si>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</si>
  <si>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</si>
  <si>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</si>
  <si>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</si>
  <si>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</si>
  <si>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</si>
  <si>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</si>
  <si>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</si>
  <si>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</si>
  <si>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</si>
  <si>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</si>
  <si>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</si>
  <si>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</si>
  <si>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</si>
  <si>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</si>
  <si>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</si>
  <si>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</si>
  <si>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</si>
  <si>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</si>
  <si>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</si>
  <si>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</si>
  <si>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</si>
  <si>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</si>
  <si>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</si>
  <si>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</si>
  <si>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</si>
  <si>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</si>
  <si>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</si>
  <si>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</si>
  <si>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</si>
  <si>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</si>
  <si>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</si>
  <si>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</si>
  <si>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</si>
  <si>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</si>
  <si>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</si>
  <si>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</si>
  <si>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</si>
  <si>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</si>
  <si>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</si>
  <si>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</si>
  <si>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</si>
  <si>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</si>
  <si>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</si>
  <si>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</si>
  <si>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</si>
  <si>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</si>
  <si>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</si>
  <si>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</si>
  <si>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</si>
  <si>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</si>
  <si>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</si>
  <si>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</si>
  <si>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</si>
  <si>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</si>
  <si>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</si>
  <si>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</si>
  <si>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</si>
  <si>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</si>
  <si>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</si>
  <si>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</si>
  <si>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</si>
  <si>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</si>
  <si>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</si>
  <si>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</si>
  <si>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</si>
  <si>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</si>
  <si>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</si>
  <si>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</si>
  <si>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</si>
  <si>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</si>
  <si>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</si>
  <si>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</si>
  <si>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</si>
  <si>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</si>
  <si>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</si>
  <si>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</si>
  <si>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</si>
  <si>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</si>
  <si>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</si>
  <si>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</si>
  <si>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</si>
  <si>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</si>
  <si>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</si>
  <si>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</si>
  <si>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</si>
  <si>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</si>
  <si>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</si>
  <si>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</si>
  <si>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</si>
  <si>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</si>
  <si>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</si>
  <si>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</si>
  <si>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</si>
  <si>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</si>
  <si>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</si>
  <si>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</si>
  <si>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</si>
  <si>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</si>
  <si>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</si>
  <si>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</si>
  <si>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</si>
  <si>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</si>
  <si>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</si>
  <si>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</si>
  <si>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</si>
  <si>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</si>
  <si>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</si>
  <si>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</si>
  <si>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</si>
  <si>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</si>
  <si>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</si>
  <si>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</si>
  <si>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</si>
  <si>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</si>
  <si>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</si>
  <si>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</si>
  <si>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</si>
  <si>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</si>
  <si>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</si>
  <si>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</si>
  <si>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</si>
  <si>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</si>
  <si>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</si>
  <si>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</si>
  <si>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</si>
  <si>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</si>
  <si>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</si>
  <si>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</si>
  <si>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</si>
  <si>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</si>
  <si>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</si>
  <si>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</si>
  <si>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</si>
  <si>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</si>
  <si>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</si>
  <si>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</si>
  <si>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</si>
  <si>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</si>
  <si>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</si>
  <si>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</si>
  <si>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</si>
  <si>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</si>
  <si>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</si>
  <si>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</si>
  <si>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</si>
  <si>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</si>
  <si>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</si>
  <si>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</si>
  <si>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</si>
  <si>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</si>
  <si>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</si>
  <si>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</si>
  <si>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</si>
  <si>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</si>
  <si>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</si>
  <si>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</si>
  <si>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</si>
  <si>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</si>
  <si>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</si>
  <si>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</si>
  <si>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</si>
  <si>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</si>
  <si>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</si>
  <si>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</si>
  <si>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</si>
  <si>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</si>
  <si>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</si>
  <si>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</si>
  <si>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</si>
  <si>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</si>
  <si>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</si>
  <si>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</si>
  <si>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</si>
  <si>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</si>
  <si>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</si>
  <si>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</si>
  <si>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</si>
  <si>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</si>
  <si>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</si>
  <si>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</si>
  <si>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</si>
  <si>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</si>
  <si>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</si>
  <si>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</si>
  <si>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</si>
  <si>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</si>
  <si>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</si>
  <si>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</si>
  <si>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</si>
  <si>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</si>
  <si>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</si>
  <si>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</si>
  <si>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</si>
  <si>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</si>
  <si>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</si>
  <si>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</si>
  <si>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</si>
  <si>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</si>
  <si>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</si>
  <si>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</si>
  <si>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</si>
  <si>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</si>
  <si>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</si>
  <si>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</si>
  <si>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</si>
  <si>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</si>
  <si>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</si>
  <si>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</si>
  <si>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</si>
  <si>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</si>
  <si>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</si>
  <si>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</si>
  <si>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</si>
  <si>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</si>
  <si>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</si>
  <si>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</si>
  <si>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</si>
  <si>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</si>
  <si>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</si>
  <si>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</si>
  <si>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</si>
  <si>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</si>
  <si>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</si>
  <si>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</si>
  <si>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</si>
  <si>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</si>
  <si>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</si>
  <si>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</si>
  <si>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</si>
  <si>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</si>
  <si>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</si>
  <si>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</si>
  <si>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</si>
  <si>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</si>
  <si>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</si>
  <si>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</si>
  <si>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</si>
  <si>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</si>
  <si>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</si>
  <si>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</si>
  <si>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</si>
  <si>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</si>
  <si>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</si>
  <si>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</si>
  <si>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</si>
  <si>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</si>
  <si>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</si>
  <si>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</si>
  <si>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</si>
  <si>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</si>
  <si>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</si>
  <si>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</si>
  <si>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</si>
  <si>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</si>
  <si>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</si>
  <si>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</si>
  <si>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</si>
  <si>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</si>
  <si>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</si>
  <si>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</si>
  <si>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</si>
  <si>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</si>
  <si>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</si>
  <si>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</si>
  <si>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</si>
  <si>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</si>
  <si>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</si>
  <si>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</si>
  <si>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</si>
  <si>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</si>
  <si>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</si>
  <si>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</si>
  <si>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</si>
  <si>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</si>
  <si>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</si>
  <si>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</si>
  <si>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</si>
  <si>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</si>
  <si>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</si>
  <si>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</si>
  <si>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</si>
  <si>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</si>
  <si>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</si>
  <si>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</si>
  <si>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</si>
  <si>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</si>
  <si>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</si>
  <si>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</si>
  <si>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</si>
  <si>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</si>
  <si>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</si>
  <si>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</si>
  <si>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</si>
  <si>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</si>
  <si>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</si>
  <si>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</si>
  <si>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</si>
  <si>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</si>
  <si>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</si>
  <si>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</si>
  <si>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</si>
  <si>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</si>
  <si>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</si>
  <si>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</si>
  <si>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</si>
  <si>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</si>
  <si>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</si>
  <si>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</si>
  <si>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</si>
  <si>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</si>
  <si>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</si>
  <si>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</si>
  <si>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</si>
  <si>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</si>
  <si>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</si>
  <si>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</si>
  <si>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</si>
  <si>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</si>
  <si>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</si>
  <si>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</si>
  <si>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</si>
  <si>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</si>
  <si>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</si>
  <si>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</si>
  <si>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</si>
  <si>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</si>
  <si>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</si>
  <si>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</si>
  <si>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</si>
  <si>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</si>
  <si>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</si>
  <si>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</si>
  <si>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</si>
  <si>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</si>
  <si>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</si>
  <si>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</si>
  <si>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</si>
  <si>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</si>
  <si>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</si>
  <si>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</si>
  <si>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</si>
  <si>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</si>
  <si>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</si>
  <si>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</si>
  <si>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</si>
  <si>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</si>
  <si>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</si>
  <si>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</si>
  <si>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</si>
  <si>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</si>
  <si>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</si>
  <si>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</si>
  <si>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</si>
  <si>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</si>
  <si>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</si>
  <si>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</si>
  <si>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</si>
  <si>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</si>
  <si>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</si>
  <si>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</si>
  <si>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</si>
  <si>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</si>
  <si>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</si>
  <si>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</si>
  <si>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</si>
  <si>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</si>
  <si>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</si>
  <si>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</si>
  <si>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</si>
  <si>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</si>
  <si>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</si>
  <si>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</si>
  <si>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</si>
  <si>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</si>
  <si>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</si>
  <si>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</si>
  <si>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</si>
  <si>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</si>
  <si>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</si>
  <si>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</si>
  <si>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</si>
  <si>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</si>
  <si>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</si>
  <si>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</si>
  <si>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</si>
  <si>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</si>
  <si>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</si>
  <si>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</si>
  <si>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</si>
  <si>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</si>
  <si>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</si>
  <si>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</si>
  <si>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</si>
  <si>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</si>
  <si>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</si>
  <si>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</si>
  <si>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</si>
  <si>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</si>
  <si>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</si>
  <si>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</si>
  <si>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</si>
  <si>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</si>
  <si>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</si>
  <si>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</si>
  <si>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</si>
  <si>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</si>
  <si>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</si>
  <si>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</si>
  <si>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</si>
  <si>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</si>
  <si>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</si>
  <si>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</si>
  <si>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</si>
  <si>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</si>
  <si>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</si>
  <si>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</si>
  <si>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</si>
  <si>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</si>
  <si>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</si>
  <si>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</si>
  <si>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</si>
  <si>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</si>
  <si>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</si>
  <si>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</si>
  <si>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</si>
  <si>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</si>
  <si>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</si>
  <si>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</si>
  <si>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</si>
  <si>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</si>
  <si>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90624</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</si>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</sst>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171</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1564167</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1184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1196424</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4577</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238</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-2975</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0.27</v>
      </c>
      <c r="K25" s="217">
        <v>0.27</v>
      </c>
      <c r="L25" s="217"/>
      <c r="M25" s="217"/>
      <c r="N25" s="217"/>
      <c r="O25" s="216"/>
      <c r="P25" s="216">
        <v>0.31</v>
      </c>
      <c r="Q25" s="217">
        <v>0.31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-3528.74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2917.01</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6409.29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-0.45</v>
      </c>
      <c r="K30" s="217">
        <v>-0.45</v>
      </c>
      <c r="L30" s="217"/>
      <c r="M30" s="217"/>
      <c r="N30" s="217"/>
      <c r="O30" s="216"/>
      <c r="P30" s="216">
        <v>-0.04</v>
      </c>
      <c r="Q30" s="217">
        <v>-0.04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621.6</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35616.14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2185.65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284</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546</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4317</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3858</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4894</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24490</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25437</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261648</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-94.69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v>-0.25</v>
      </c>
      <c r="L51" s="217"/>
      <c r="M51" s="217"/>
      <c r="N51" s="217"/>
      <c r="O51" s="216"/>
      <c r="P51" s="216">
        <v>0</v>
      </c>
      <c r="Q51" s="217">
        <v>0.04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74736</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1732</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2350</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20</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38241</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3186.75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1564167</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1184</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1044140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171860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109893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90315</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-11</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-9</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1196424</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58</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-0.18</v>
      </c>
      <c r="K16" s="400">
        <f>SUM(H16:J16)</f>
        <v>-0.18</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0.27</v>
      </c>
      <c r="P16" s="400">
        <f>SUM(M16:O16)</f>
        <v>0.27</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0.18</v>
      </c>
      <c r="K17" s="400">
        <f>K$15-K$16+IF(AND(OR('Company Information'!$C$12="District of Columbia",'Company Information'!$C$12="Massachusetts",'Company Information'!$C$12="Vermont"),SUM($H$6:$K$11,$H$15:$K$16,$H$38:$I$38)&lt;&gt;0),F$15-F$16,0)</f>
        <v>0.18</v>
      </c>
      <c r="L17" s="450"/>
      <c r="M17" s="399">
        <f>M$15-M$16</f>
        <v>0</v>
      </c>
      <c r="N17" s="400">
        <f>N$15-N$16</f>
        <v>0</v>
      </c>
      <c r="O17" s="400">
        <f>O$15-O$16</f>
        <v>-0.27</v>
      </c>
      <c r="P17" s="400">
        <f>P$15-P$16</f>
        <v>-0.27</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