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49" i="18" l="1"/>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9" i="10"/>
  <c r="X39" i="10"/>
  <c r="T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U13" i="10" s="1"/>
  <c r="T16" i="10"/>
  <c r="S16" i="10"/>
  <c r="S13" i="10" s="1"/>
  <c r="P16" i="10"/>
  <c r="O16" i="10"/>
  <c r="L16" i="10"/>
  <c r="K16" i="10"/>
  <c r="J16" i="10"/>
  <c r="G16" i="10"/>
  <c r="F16" i="10"/>
  <c r="E16" i="10"/>
  <c r="AB15" i="10"/>
  <c r="AA15" i="10"/>
  <c r="X15" i="10"/>
  <c r="W15" i="10"/>
  <c r="T15" i="10"/>
  <c r="S15" i="10"/>
  <c r="P15" i="10"/>
  <c r="O15" i="10"/>
  <c r="L15" i="10"/>
  <c r="AB13" i="10"/>
  <c r="AA13" i="10"/>
  <c r="Z13" i="10"/>
  <c r="Y13" i="10"/>
  <c r="W13" i="10"/>
  <c r="V13" i="10"/>
  <c r="T13" i="10"/>
  <c r="R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G6" i="10"/>
  <c r="F6" i="10"/>
  <c r="E6" i="10"/>
  <c r="AU55" i="18"/>
  <c r="AT55" i="18"/>
  <c r="AS55" i="18"/>
  <c r="AC55" i="18"/>
  <c r="AB55" i="18"/>
  <c r="AA55" i="18"/>
  <c r="AA22" i="4" s="1"/>
  <c r="Z55" i="18"/>
  <c r="Z22" i="4" s="1"/>
  <c r="Y55" i="18"/>
  <c r="X55" i="18"/>
  <c r="W55" i="18"/>
  <c r="V55" i="18"/>
  <c r="U55" i="18"/>
  <c r="T55" i="18"/>
  <c r="S55" i="18"/>
  <c r="S22" i="4" s="1"/>
  <c r="R55" i="18"/>
  <c r="R22" i="4" s="1"/>
  <c r="Q55" i="18"/>
  <c r="P55" i="18"/>
  <c r="O55" i="18"/>
  <c r="N55" i="18"/>
  <c r="N22" i="4" s="1"/>
  <c r="M55" i="18"/>
  <c r="L55" i="18"/>
  <c r="L22" i="4" s="1"/>
  <c r="K55" i="18"/>
  <c r="J55" i="18"/>
  <c r="J22" i="4" s="1"/>
  <c r="I55" i="18"/>
  <c r="H55" i="18"/>
  <c r="G55" i="18"/>
  <c r="F55" i="18"/>
  <c r="F22" i="4" s="1"/>
  <c r="E55" i="18"/>
  <c r="D55" i="18"/>
  <c r="D22" i="4" s="1"/>
  <c r="AU54" i="18"/>
  <c r="AT54" i="18"/>
  <c r="AS54" i="18"/>
  <c r="AC54" i="18"/>
  <c r="AC12" i="4" s="1"/>
  <c r="AB54" i="18"/>
  <c r="AA54" i="18"/>
  <c r="Z54" i="18"/>
  <c r="Y54" i="18"/>
  <c r="X54" i="18"/>
  <c r="W54" i="18"/>
  <c r="V54" i="18"/>
  <c r="U54" i="18"/>
  <c r="T54" i="18"/>
  <c r="S54" i="18"/>
  <c r="R54" i="18"/>
  <c r="Q54" i="18"/>
  <c r="P54" i="18"/>
  <c r="P12" i="4" s="1"/>
  <c r="O54" i="18"/>
  <c r="N54" i="18"/>
  <c r="M54" i="18"/>
  <c r="L54" i="18"/>
  <c r="K54" i="18"/>
  <c r="K12" i="4" s="1"/>
  <c r="J6" i="10" s="1"/>
  <c r="K6" i="10" s="1"/>
  <c r="J54" i="18"/>
  <c r="J12" i="4" s="1"/>
  <c r="I54" i="18"/>
  <c r="I12" i="4" s="1"/>
  <c r="H54" i="18"/>
  <c r="H12" i="4" s="1"/>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Y22" i="4"/>
  <c r="X22" i="4"/>
  <c r="W22" i="4"/>
  <c r="V22" i="4"/>
  <c r="U22" i="4"/>
  <c r="T22" i="4"/>
  <c r="Q22" i="4"/>
  <c r="P22" i="4"/>
  <c r="O22" i="4"/>
  <c r="M22" i="4"/>
  <c r="K22" i="4"/>
  <c r="I22" i="4"/>
  <c r="H22" i="4"/>
  <c r="G22" i="4"/>
  <c r="E22" i="4"/>
  <c r="AU12" i="4"/>
  <c r="AT12" i="4"/>
  <c r="AS12" i="4"/>
  <c r="AB12" i="4"/>
  <c r="AA12" i="4"/>
  <c r="Z12" i="4"/>
  <c r="Y12" i="4"/>
  <c r="X12" i="4"/>
  <c r="W12" i="4"/>
  <c r="V12" i="4"/>
  <c r="U12" i="4"/>
  <c r="T12" i="4"/>
  <c r="S12" i="4"/>
  <c r="R12" i="4"/>
  <c r="Q12" i="4"/>
  <c r="O12" i="4"/>
  <c r="N12" i="4"/>
  <c r="M12" i="4"/>
  <c r="L12" i="4"/>
  <c r="G12" i="4"/>
  <c r="F12" i="4"/>
  <c r="E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J15" i="10" l="1"/>
  <c r="E7" i="10"/>
  <c r="F7" i="10" s="1"/>
  <c r="K15" i="10"/>
  <c r="G7" i="10"/>
  <c r="G32" i="10" s="1"/>
  <c r="J7" i="10"/>
  <c r="E15" i="10"/>
  <c r="P47" i="10"/>
  <c r="L21" i="10"/>
  <c r="L26" i="10" s="1"/>
  <c r="L25" i="10" s="1"/>
  <c r="L28" i="10" s="1"/>
  <c r="L30" i="10"/>
  <c r="L31" i="10" s="1"/>
  <c r="L29" i="10" s="1"/>
  <c r="L33" i="10" s="1"/>
  <c r="L34" i="10" s="1"/>
  <c r="X13" i="10"/>
  <c r="Q13" i="10"/>
  <c r="G23" i="10" l="1"/>
  <c r="G27" i="10"/>
  <c r="G24" i="10"/>
  <c r="G20" i="10"/>
  <c r="K7" i="10"/>
  <c r="I17" i="10" s="1"/>
  <c r="I45" i="10" s="1"/>
  <c r="J38" i="10"/>
  <c r="I12" i="10"/>
  <c r="G19" i="10"/>
  <c r="G22" i="10" s="1"/>
  <c r="F15" i="10"/>
  <c r="D17" i="10" s="1"/>
  <c r="D45" i="10" s="1"/>
  <c r="C17" i="10"/>
  <c r="C45" i="10" s="1"/>
  <c r="K17" i="10"/>
  <c r="E38" i="10"/>
  <c r="E17" i="10" l="1"/>
  <c r="J12" i="10"/>
  <c r="F17" i="10"/>
  <c r="D12" i="10"/>
  <c r="C12" i="10"/>
  <c r="E12" i="10"/>
  <c r="H17" i="10"/>
  <c r="F38" i="10"/>
  <c r="E45" i="10"/>
  <c r="K38" i="10"/>
  <c r="J17" i="10"/>
  <c r="J45" i="10" s="1"/>
  <c r="H12" i="10"/>
  <c r="G30" i="10"/>
  <c r="G31" i="10" s="1"/>
  <c r="G29" i="10" s="1"/>
  <c r="G33" i="10" s="1"/>
  <c r="G34" i="10" s="1"/>
  <c r="G21" i="10"/>
  <c r="G26" i="10" s="1"/>
  <c r="G25" i="10" s="1"/>
  <c r="G28" i="10" s="1"/>
  <c r="F12" i="10" l="1"/>
  <c r="F52" i="10"/>
  <c r="F53" i="10"/>
  <c r="C11" i="16" s="1"/>
  <c r="F45" i="10"/>
  <c r="F42" i="10"/>
  <c r="F39" i="10"/>
  <c r="H45" i="10"/>
  <c r="K39" i="10" s="1"/>
  <c r="K12" i="10"/>
  <c r="K53" i="10"/>
  <c r="D11" i="16" s="1"/>
  <c r="K45" i="10"/>
  <c r="K42" i="10"/>
  <c r="K52" i="10"/>
  <c r="F47" i="10" l="1"/>
  <c r="F48" i="10"/>
  <c r="F51" i="10" s="1"/>
  <c r="K48" i="10"/>
  <c r="K51" i="10" s="1"/>
  <c r="K47"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<sst xmlns="http://schemas.openxmlformats.org/spreadsheetml/2006/main" count="569" uniqueCount="508">
  <si>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</si>
  <si>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</si>
  <si>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</si>
  <si>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</si>
  <si>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</si>
  <si>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</si>
  <si>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</si>
  <si>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</si>
  <si>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</si>
  <si>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</si>
  <si>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</si>
  <si>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</si>
  <si>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</si>
  <si>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</si>
  <si>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</si>
  <si>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</si>
  <si>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</si>
  <si>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</si>
  <si>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</si>
  <si>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</si>
  <si>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</si>
  <si>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</si>
  <si>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</si>
  <si>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</si>
  <si>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</si>
  <si>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</si>
  <si>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</si>
  <si>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</si>
  <si>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</si>
  <si>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</si>
  <si>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</si>
  <si>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</si>
  <si>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</si>
  <si>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</si>
  <si>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</si>
  <si>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</si>
  <si>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</si>
  <si>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</si>
  <si>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</si>
  <si>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</si>
  <si>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</si>
  <si>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</si>
  <si>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</si>
  <si>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</si>
  <si>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</si>
  <si>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</si>
  <si>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</si>
  <si>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</si>
  <si>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</si>
  <si>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</si>
  <si>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</si>
  <si>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</si>
  <si>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</si>
  <si>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</si>
  <si>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</si>
  <si>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</si>
  <si>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</si>
  <si>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</si>
  <si>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</si>
  <si>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</si>
  <si>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</si>
  <si>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</si>
  <si>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</si>
  <si>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</si>
  <si>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</si>
  <si>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</si>
  <si>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</si>
  <si>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</si>
  <si>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</si>
  <si>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</si>
  <si>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</si>
  <si>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</si>
  <si>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</si>
  <si>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</si>
  <si>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</si>
  <si>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</si>
  <si>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</si>
  <si>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</si>
  <si>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</si>
  <si>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</si>
  <si>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</si>
  <si>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</si>
  <si>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</si>
  <si>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</si>
  <si>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</si>
  <si>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</si>
  <si>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</si>
  <si>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</si>
  <si>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</si>
  <si>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</si>
  <si>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</si>
  <si>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</si>
  <si>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</si>
  <si>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</si>
  <si>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</si>
  <si>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</si>
  <si>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</si>
  <si>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</si>
  <si>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</si>
  <si>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</si>
  <si>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</si>
  <si>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</si>
  <si>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</si>
  <si>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</si>
  <si>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</si>
  <si>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</si>
  <si>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</si>
  <si>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</si>
  <si>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</si>
  <si>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</si>
  <si>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</si>
  <si>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</si>
  <si>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</si>
  <si>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</si>
  <si>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</si>
  <si>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</si>
  <si>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</si>
  <si>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</si>
  <si>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</si>
  <si>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</si>
  <si>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</si>
  <si>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</si>
  <si>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</si>
  <si>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</si>
  <si>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</si>
  <si>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</si>
  <si>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</si>
  <si>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</si>
  <si>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</si>
  <si>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</si>
  <si>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</si>
  <si>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</si>
  <si>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</si>
  <si>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</si>
  <si>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</si>
  <si>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</si>
  <si>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</si>
  <si>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</si>
  <si>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</si>
  <si>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</si>
  <si>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</si>
  <si>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</si>
  <si>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</si>
  <si>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</si>
  <si>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</si>
  <si>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</si>
  <si>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</si>
  <si>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</si>
  <si>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</si>
  <si>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</si>
  <si>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</si>
  <si>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</si>
  <si>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</si>
  <si>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</si>
  <si>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</si>
  <si>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</si>
  <si>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</si>
  <si>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</si>
  <si>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</si>
  <si>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</si>
  <si>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</si>
  <si>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</si>
  <si>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</si>
  <si>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</si>
  <si>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</si>
  <si>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</si>
  <si>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</si>
  <si>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</si>
  <si>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</si>
  <si>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</si>
  <si>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</si>
  <si>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</si>
  <si>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</si>
  <si>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</si>
  <si>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</si>
  <si>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</si>
  <si>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</si>
  <si>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</si>
  <si>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</si>
  <si>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</si>
  <si>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</si>
  <si>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</si>
  <si>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</si>
  <si>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</si>
  <si>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</si>
  <si>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</si>
  <si>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</si>
  <si>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</si>
  <si>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</si>
  <si>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</si>
  <si>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</si>
  <si>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</si>
  <si>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</si>
  <si>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</si>
  <si>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</si>
  <si>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</si>
  <si>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</si>
  <si>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</si>
  <si>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</si>
  <si>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</si>
  <si>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</si>
  <si>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</si>
  <si>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</si>
  <si>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</si>
  <si>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</si>
  <si>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</si>
  <si>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</si>
  <si>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</si>
  <si>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</si>
  <si>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</si>
  <si>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</si>
  <si>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</si>
  <si>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</si>
  <si>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</si>
  <si>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</si>
  <si>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</si>
  <si>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</si>
  <si>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</si>
  <si>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</si>
  <si>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</si>
  <si>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</si>
  <si>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</si>
  <si>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</si>
  <si>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</si>
  <si>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</si>
  <si>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</si>
  <si>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</si>
  <si>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</si>
  <si>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</si>
  <si>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</si>
  <si>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</si>
  <si>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</si>
  <si>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</si>
  <si>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</si>
  <si>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</si>
  <si>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</si>
  <si>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</si>
  <si>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</si>
  <si>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</si>
  <si>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</si>
  <si>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</si>
  <si>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</si>
  <si>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</si>
  <si>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</si>
  <si>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</si>
  <si>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</si>
  <si>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</si>
  <si>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</si>
  <si>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</si>
  <si>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</si>
  <si>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</si>
  <si>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</si>
  <si>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</si>
  <si>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</si>
  <si>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</si>
  <si>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</si>
  <si>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</si>
  <si>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</si>
  <si>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</si>
  <si>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</si>
  <si>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</si>
  <si>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</si>
  <si>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</si>
  <si>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</si>
  <si>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</si>
  <si>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</si>
  <si>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</si>
  <si>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</si>
  <si>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</si>
  <si>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</si>
  <si>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</si>
  <si>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</si>
  <si>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</si>
  <si>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</si>
  <si>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</si>
  <si>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</si>
  <si>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</si>
  <si>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</si>
  <si>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</si>
  <si>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</si>
  <si>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</si>
  <si>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</si>
  <si>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</si>
  <si>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</si>
  <si>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</si>
  <si>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</si>
  <si>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</si>
  <si>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</si>
  <si>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</si>
  <si>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</si>
  <si>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</si>
  <si>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</si>
  <si>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</si>
  <si>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</si>
  <si>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</si>
  <si>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</si>
  <si>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</si>
  <si>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</si>
  <si>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</si>
  <si>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</si>
  <si>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</si>
  <si>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</si>
  <si>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</si>
  <si>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</si>
  <si>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</si>
  <si>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</si>
  <si>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</si>
  <si>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</si>
  <si>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</si>
  <si>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</si>
  <si>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</si>
  <si>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</si>
  <si>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</si>
  <si>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</si>
  <si>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</si>
  <si>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</si>
  <si>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</si>
  <si>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</si>
  <si>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</si>
  <si>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</si>
  <si>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</si>
  <si>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</si>
  <si>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</si>
  <si>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</si>
  <si>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</si>
  <si>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</si>
  <si>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</si>
  <si>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</si>
  <si>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</si>
  <si>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</si>
  <si>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</si>
  <si>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</si>
  <si>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</si>
  <si>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</si>
  <si>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</si>
  <si>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</si>
  <si>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</si>
  <si>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</si>
  <si>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</si>
  <si>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</si>
  <si>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</si>
  <si>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</si>
  <si>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</si>
  <si>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</si>
  <si>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</si>
  <si>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</si>
  <si>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</si>
  <si>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</si>
  <si>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</si>
  <si>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</si>
  <si>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</si>
  <si>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</si>
  <si>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</si>
  <si>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</si>
  <si>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</si>
  <si>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</si>
  <si>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</si>
  <si>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</si>
  <si>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</si>
  <si>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</si>
  <si>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</si>
  <si>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</si>
  <si>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</si>
  <si>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</si>
  <si>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</si>
  <si>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</si>
  <si>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</si>
  <si>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</si>
  <si>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</si>
  <si>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</si>
  <si>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</si>
  <si>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</si>
  <si>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</si>
  <si>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</si>
  <si>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</si>
  <si>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</si>
  <si>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</si>
  <si>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</si>
  <si>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</si>
  <si>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</si>
  <si>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</si>
  <si>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</si>
  <si>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</si>
  <si>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</si>
  <si>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</si>
  <si>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</si>
  <si>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</si>
  <si>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</si>
  <si>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</si>
  <si>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</si>
  <si>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</si>
  <si>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</si>
  <si>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</si>
  <si>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</si>
  <si>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</si>
  <si>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</si>
  <si>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</si>
  <si>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</si>
  <si>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</si>
  <si>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</si>
  <si>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</si>
  <si>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</si>
  <si>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</si>
  <si>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</si>
  <si>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</si>
  <si>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</si>
  <si>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</si>
  <si>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</si>
  <si>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</si>
  <si>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</si>
  <si>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</si>
  <si>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</si>
  <si>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</si>
  <si>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</si>
  <si>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</si>
  <si>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</si>
  <si>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</si>
  <si>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</si>
  <si>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</si>
  <si>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</si>
  <si>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</si>
  <si>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</si>
  <si>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</si>
  <si>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</si>
  <si>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</si>
  <si>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</si>
  <si>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</si>
  <si>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</si>
  <si>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</si>
  <si>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</si>
  <si>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</si>
  <si>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</si>
  <si>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</si>
  <si>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</si>
  <si>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</si>
  <si>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</si>
  <si>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</si>
  <si>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</si>
  <si>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</si>
  <si>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</si>
  <si>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</si>
  <si>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</si>
  <si>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</si>
  <si>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</si>
  <si>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</si>
  <si>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</si>
  <si>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</si>
  <si>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</si>
  <si>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</si>
  <si>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</si>
  <si>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</si>
  <si>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</si>
  <si>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</si>
  <si>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</si>
  <si>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</si>
  <si>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</si>
  <si>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</si>
  <si>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</si>
  <si>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</si>
  <si>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</si>
  <si>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</si>
  <si>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</si>
  <si>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</si>
  <si>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</si>
  <si>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</si>
  <si>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</si>
  <si>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</si>
  <si>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</si>
  <si>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</si>
  <si>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</si>
  <si>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</si>
  <si>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</si>
  <si>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</si>
  <si>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</si>
  <si>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</si>
  <si>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</si>
  <si>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</si>
  <si>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</si>
  <si>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</si>
  <si>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</si>
  <si>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</si>
  <si>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</si>
  <si>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</si>
  <si>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</si>
  <si>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</si>
  <si>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</si>
  <si>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</si>
  <si>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</si>
  <si>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</si>
  <si>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</si>
  <si>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</si>
  <si>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</si>
  <si>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</si>
  <si>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</si>
  <si>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</si>
  <si>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</si>
  <si>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</si>
  <si>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</si>
  <si>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</si>
  <si>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</si>
  <si>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</si>
  <si>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</si>
  <si>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</si>
  <si>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</si>
  <si>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</si>
  <si>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68140</t>
  </si>
  <si>
    <t>219</t>
  </si>
  <si>
    <t>LINCOLN NATIONAL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</si>
</sst>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191</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L52" sqref="L5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4741651</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-22717</v>
      </c>
      <c r="K7" s="217">
        <v>-22717.22</v>
      </c>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199444</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1986</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-1</v>
      </c>
      <c r="K12" s="213">
        <f>'Pt 2 Premium and Claims'!K$54</f>
        <v>-1</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3566076</v>
      </c>
      <c r="AU12" s="214">
        <f>'Pt 2 Premium and Claims'!AU$54</f>
        <v>0</v>
      </c>
      <c r="AV12" s="291"/>
      <c r="AW12" s="296"/>
    </row>
    <row r="13" spans="1:49" ht="25.5" x14ac:dyDescent="0.2">
      <c r="B13" s="239" t="s">
        <v>230</v>
      </c>
      <c r="C13" s="203" t="s">
        <v>37</v>
      </c>
      <c r="D13" s="216">
        <v>0</v>
      </c>
      <c r="E13" s="217"/>
      <c r="F13" s="217"/>
      <c r="G13" s="268"/>
      <c r="H13" s="269"/>
      <c r="I13" s="216"/>
      <c r="J13" s="216">
        <v>51284</v>
      </c>
      <c r="K13" s="217">
        <v>50632.6</v>
      </c>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5049</v>
      </c>
      <c r="AU13" s="220">
        <v>0</v>
      </c>
      <c r="AV13" s="290"/>
      <c r="AW13" s="297"/>
    </row>
    <row r="14" spans="1:49" ht="25.5" x14ac:dyDescent="0.2">
      <c r="B14" s="239" t="s">
        <v>231</v>
      </c>
      <c r="C14" s="203" t="s">
        <v>6</v>
      </c>
      <c r="D14" s="216">
        <v>0</v>
      </c>
      <c r="E14" s="217"/>
      <c r="F14" s="217"/>
      <c r="G14" s="267"/>
      <c r="H14" s="270"/>
      <c r="I14" s="216"/>
      <c r="J14" s="216">
        <v>4750</v>
      </c>
      <c r="K14" s="217">
        <v>4593.1099999999997</v>
      </c>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36</v>
      </c>
      <c r="AU14" s="220">
        <v>0</v>
      </c>
      <c r="AV14" s="290"/>
      <c r="AW14" s="297"/>
    </row>
    <row r="15" spans="1:49" ht="38.25" x14ac:dyDescent="0.2">
      <c r="B15" s="239" t="s">
        <v>232</v>
      </c>
      <c r="C15" s="203" t="s">
        <v>7</v>
      </c>
      <c r="D15" s="216">
        <v>0</v>
      </c>
      <c r="E15" s="217"/>
      <c r="F15" s="217"/>
      <c r="G15" s="267"/>
      <c r="H15" s="273"/>
      <c r="I15" s="216"/>
      <c r="J15" s="216">
        <v>5</v>
      </c>
      <c r="K15" s="217">
        <v>4.92</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117</v>
      </c>
      <c r="AU15" s="220">
        <v>0</v>
      </c>
      <c r="AV15" s="290"/>
      <c r="AW15" s="297"/>
    </row>
    <row r="16" spans="1:49" ht="25.5" x14ac:dyDescent="0.2">
      <c r="B16" s="239" t="s">
        <v>233</v>
      </c>
      <c r="C16" s="203" t="s">
        <v>61</v>
      </c>
      <c r="D16" s="216">
        <v>0</v>
      </c>
      <c r="E16" s="268"/>
      <c r="F16" s="269"/>
      <c r="G16" s="270"/>
      <c r="H16" s="270"/>
      <c r="I16" s="272"/>
      <c r="J16" s="216">
        <v>487443</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6561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751.76</v>
      </c>
      <c r="K22" s="222">
        <f>'Pt 2 Premium and Claims'!K$55</f>
        <v>751.76</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-142311.37</v>
      </c>
      <c r="K25" s="217">
        <v>-142311.37</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-16237.92</v>
      </c>
      <c r="AU25" s="220"/>
      <c r="AV25" s="220"/>
      <c r="AW25" s="297"/>
    </row>
    <row r="26" spans="1:49" s="5" customFormat="1" x14ac:dyDescent="0.2">
      <c r="A26" s="35"/>
      <c r="B26" s="242" t="s">
        <v>242</v>
      </c>
      <c r="C26" s="203"/>
      <c r="D26" s="216"/>
      <c r="E26" s="217"/>
      <c r="F26" s="217"/>
      <c r="G26" s="217"/>
      <c r="H26" s="217"/>
      <c r="I26" s="216"/>
      <c r="J26" s="216">
        <v>269.25</v>
      </c>
      <c r="K26" s="217">
        <v>269.25</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3365.93</v>
      </c>
      <c r="K27" s="217">
        <v>3365.93</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45.74</v>
      </c>
      <c r="AU27" s="220"/>
      <c r="AV27" s="293"/>
      <c r="AW27" s="297"/>
    </row>
    <row r="28" spans="1:49" s="5" customFormat="1" x14ac:dyDescent="0.2">
      <c r="A28" s="35"/>
      <c r="B28" s="242" t="s">
        <v>244</v>
      </c>
      <c r="C28" s="203"/>
      <c r="D28" s="216"/>
      <c r="E28" s="217"/>
      <c r="F28" s="217"/>
      <c r="G28" s="217"/>
      <c r="H28" s="217"/>
      <c r="I28" s="216"/>
      <c r="J28" s="216">
        <v>1309.32</v>
      </c>
      <c r="K28" s="217">
        <v>1309.32</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13437.7</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-11067.21</v>
      </c>
      <c r="K30" s="217">
        <v>-11067.21</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345.96</v>
      </c>
      <c r="AU30" s="220"/>
      <c r="AV30" s="220"/>
      <c r="AW30" s="297"/>
    </row>
    <row r="31" spans="1:49" x14ac:dyDescent="0.2">
      <c r="B31" s="242" t="s">
        <v>247</v>
      </c>
      <c r="C31" s="203"/>
      <c r="D31" s="216"/>
      <c r="E31" s="217"/>
      <c r="F31" s="217"/>
      <c r="G31" s="217"/>
      <c r="H31" s="217"/>
      <c r="I31" s="216"/>
      <c r="J31" s="216">
        <v>1553.49</v>
      </c>
      <c r="K31" s="217">
        <v>1553.49</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107352.02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5015.12</v>
      </c>
      <c r="K34" s="217">
        <v>5015.12</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401.49</v>
      </c>
      <c r="K35" s="217">
        <v>401.49</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4200.2299999999996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21077</v>
      </c>
      <c r="K37" s="225">
        <v>21076.69</v>
      </c>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181</v>
      </c>
      <c r="AU37" s="226">
        <v>0</v>
      </c>
      <c r="AV37" s="226">
        <v>25404</v>
      </c>
      <c r="AW37" s="296"/>
    </row>
    <row r="38" spans="1:49" x14ac:dyDescent="0.2">
      <c r="B38" s="239" t="s">
        <v>254</v>
      </c>
      <c r="C38" s="203" t="s">
        <v>16</v>
      </c>
      <c r="D38" s="216">
        <v>0</v>
      </c>
      <c r="E38" s="217"/>
      <c r="F38" s="217"/>
      <c r="G38" s="217"/>
      <c r="H38" s="217"/>
      <c r="I38" s="216"/>
      <c r="J38" s="216">
        <v>24752</v>
      </c>
      <c r="K38" s="217">
        <v>24752.080000000002</v>
      </c>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31207</v>
      </c>
      <c r="AW38" s="297"/>
    </row>
    <row r="39" spans="1:49" x14ac:dyDescent="0.2">
      <c r="B39" s="242" t="s">
        <v>255</v>
      </c>
      <c r="C39" s="203" t="s">
        <v>17</v>
      </c>
      <c r="D39" s="216">
        <v>0</v>
      </c>
      <c r="E39" s="217"/>
      <c r="F39" s="217"/>
      <c r="G39" s="217"/>
      <c r="H39" s="217"/>
      <c r="I39" s="216"/>
      <c r="J39" s="216">
        <v>4022</v>
      </c>
      <c r="K39" s="217">
        <v>4021.57</v>
      </c>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1622</v>
      </c>
      <c r="AU39" s="220">
        <v>0</v>
      </c>
      <c r="AV39" s="220">
        <v>4228</v>
      </c>
      <c r="AW39" s="297"/>
    </row>
    <row r="40" spans="1:49" x14ac:dyDescent="0.2">
      <c r="B40" s="242" t="s">
        <v>256</v>
      </c>
      <c r="C40" s="203" t="s">
        <v>38</v>
      </c>
      <c r="D40" s="216">
        <v>0</v>
      </c>
      <c r="E40" s="217"/>
      <c r="F40" s="217"/>
      <c r="G40" s="217"/>
      <c r="H40" s="217"/>
      <c r="I40" s="216"/>
      <c r="J40" s="216">
        <v>17555</v>
      </c>
      <c r="K40" s="217">
        <v>17554.91</v>
      </c>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8506</v>
      </c>
      <c r="AU40" s="220">
        <v>0</v>
      </c>
      <c r="AV40" s="220">
        <v>19716</v>
      </c>
      <c r="AW40" s="297"/>
    </row>
    <row r="41" spans="1:49" s="5" customFormat="1" ht="25.5" x14ac:dyDescent="0.2">
      <c r="A41" s="35"/>
      <c r="B41" s="242" t="s">
        <v>257</v>
      </c>
      <c r="C41" s="203" t="s">
        <v>129</v>
      </c>
      <c r="D41" s="216">
        <v>0</v>
      </c>
      <c r="E41" s="217"/>
      <c r="F41" s="217"/>
      <c r="G41" s="217"/>
      <c r="H41" s="217"/>
      <c r="I41" s="216"/>
      <c r="J41" s="216">
        <v>781</v>
      </c>
      <c r="K41" s="217">
        <v>780.8</v>
      </c>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9324</v>
      </c>
      <c r="AU41" s="220">
        <v>0</v>
      </c>
      <c r="AV41" s="220">
        <v>27</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10123</v>
      </c>
      <c r="K44" s="225">
        <v>10122.91</v>
      </c>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10395</v>
      </c>
      <c r="AU44" s="226">
        <v>0</v>
      </c>
      <c r="AV44" s="226">
        <v>5751</v>
      </c>
      <c r="AW44" s="296"/>
    </row>
    <row r="45" spans="1:49" x14ac:dyDescent="0.2">
      <c r="B45" s="245" t="s">
        <v>261</v>
      </c>
      <c r="C45" s="203" t="s">
        <v>19</v>
      </c>
      <c r="D45" s="216">
        <v>0</v>
      </c>
      <c r="E45" s="217"/>
      <c r="F45" s="217"/>
      <c r="G45" s="217"/>
      <c r="H45" s="217"/>
      <c r="I45" s="216"/>
      <c r="J45" s="216">
        <v>2870</v>
      </c>
      <c r="K45" s="217">
        <v>2870.27</v>
      </c>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65960</v>
      </c>
      <c r="AU45" s="220">
        <v>0</v>
      </c>
      <c r="AV45" s="220">
        <v>0</v>
      </c>
      <c r="AW45" s="297"/>
    </row>
    <row r="46" spans="1:49" x14ac:dyDescent="0.2">
      <c r="B46" s="245" t="s">
        <v>262</v>
      </c>
      <c r="C46" s="203" t="s">
        <v>20</v>
      </c>
      <c r="D46" s="216">
        <v>0</v>
      </c>
      <c r="E46" s="217"/>
      <c r="F46" s="217"/>
      <c r="G46" s="217"/>
      <c r="H46" s="217"/>
      <c r="I46" s="216"/>
      <c r="J46" s="216">
        <v>1854</v>
      </c>
      <c r="K46" s="217">
        <v>1853.62</v>
      </c>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15191</v>
      </c>
      <c r="AU46" s="220">
        <v>0</v>
      </c>
      <c r="AV46" s="220">
        <v>0</v>
      </c>
      <c r="AW46" s="297"/>
    </row>
    <row r="47" spans="1:49" x14ac:dyDescent="0.2">
      <c r="B47" s="245" t="s">
        <v>263</v>
      </c>
      <c r="C47" s="203" t="s">
        <v>21</v>
      </c>
      <c r="D47" s="216">
        <v>0</v>
      </c>
      <c r="E47" s="217"/>
      <c r="F47" s="217"/>
      <c r="G47" s="217"/>
      <c r="H47" s="217"/>
      <c r="I47" s="216"/>
      <c r="J47" s="216">
        <v>4291</v>
      </c>
      <c r="K47" s="217">
        <v>4291.3999999999996</v>
      </c>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826181</v>
      </c>
      <c r="AU47" s="220">
        <v>0</v>
      </c>
      <c r="AV47" s="220">
        <v>252</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-4195.3599999999997</v>
      </c>
      <c r="K49" s="217">
        <v>-4195.3599999999997</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-338.38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26761</v>
      </c>
      <c r="K51" s="217">
        <v>26761.08</v>
      </c>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149410</v>
      </c>
      <c r="AU51" s="220">
        <v>0</v>
      </c>
      <c r="AV51" s="220">
        <v>21197</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405">
        <v>0</v>
      </c>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2870</v>
      </c>
      <c r="AU56" s="230">
        <v>0</v>
      </c>
      <c r="AV56" s="230">
        <v>0</v>
      </c>
      <c r="AW56" s="288"/>
    </row>
    <row r="57" spans="2:49" x14ac:dyDescent="0.2">
      <c r="B57" s="245" t="s">
        <v>272</v>
      </c>
      <c r="C57" s="203" t="s">
        <v>25</v>
      </c>
      <c r="D57" s="231">
        <v>0</v>
      </c>
      <c r="E57" s="232"/>
      <c r="F57" s="232"/>
      <c r="G57" s="232"/>
      <c r="H57" s="232"/>
      <c r="I57" s="231"/>
      <c r="J57" s="231">
        <v>0</v>
      </c>
      <c r="K57" s="232">
        <v>0</v>
      </c>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2870</v>
      </c>
      <c r="AU57" s="233">
        <v>0</v>
      </c>
      <c r="AV57" s="233">
        <v>0</v>
      </c>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c r="F59" s="232"/>
      <c r="G59" s="232"/>
      <c r="H59" s="232"/>
      <c r="I59" s="231"/>
      <c r="J59" s="231">
        <v>0</v>
      </c>
      <c r="K59" s="232">
        <v>0</v>
      </c>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33733</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2811.0833333333335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7" priority="38" stopIfTrue="1" operator="lessThan">
      <formula>0</formula>
    </cfRule>
  </conditionalFormatting>
  <conditionalFormatting sqref="AS53">
    <cfRule type="cellIs" dxfId="586" priority="37" stopIfTrue="1" operator="lessThan">
      <formula>0</formula>
    </cfRule>
  </conditionalFormatting>
  <conditionalFormatting sqref="G56:I57 G59:I59 D59 D56:D57 G7:I7 E13:F15 D6:D10 D13:D21">
    <cfRule type="cellIs" dxfId="585" priority="100" stopIfTrue="1" operator="lessThan">
      <formula>0</formula>
    </cfRule>
  </conditionalFormatting>
  <conditionalFormatting sqref="AI34:AI35">
    <cfRule type="cellIs" dxfId="584" priority="55" stopIfTrue="1" operator="lessThan">
      <formula>0</formula>
    </cfRule>
  </conditionalFormatting>
  <conditionalFormatting sqref="AQ56:AR57 AQ59:AR59 AN59 AN56:AN57">
    <cfRule type="cellIs" dxfId="583" priority="5" stopIfTrue="1" operator="lessThan">
      <formula>0</formula>
    </cfRule>
  </conditionalFormatting>
  <conditionalFormatting sqref="M7:O7 J6:J10">
    <cfRule type="cellIs" dxfId="582" priority="97" stopIfTrue="1" operator="lessThan">
      <formula>0</formula>
    </cfRule>
  </conditionalFormatting>
  <conditionalFormatting sqref="S7:T7 P6:P10">
    <cfRule type="cellIs" dxfId="581" priority="95" stopIfTrue="1" operator="lessThan">
      <formula>0</formula>
    </cfRule>
  </conditionalFormatting>
  <conditionalFormatting sqref="U6:U10">
    <cfRule type="cellIs" dxfId="580" priority="94" stopIfTrue="1" operator="lessThan">
      <formula>0</formula>
    </cfRule>
  </conditionalFormatting>
  <conditionalFormatting sqref="X6:X10">
    <cfRule type="cellIs" dxfId="579" priority="93" stopIfTrue="1" operator="lessThan">
      <formula>0</formula>
    </cfRule>
  </conditionalFormatting>
  <conditionalFormatting sqref="AA6:AA10">
    <cfRule type="cellIs" dxfId="578" priority="92" stopIfTrue="1" operator="lessThan">
      <formula>0</formula>
    </cfRule>
  </conditionalFormatting>
  <conditionalFormatting sqref="AD6:AD10">
    <cfRule type="cellIs" dxfId="577" priority="91" stopIfTrue="1" operator="lessThan">
      <formula>0</formula>
    </cfRule>
  </conditionalFormatting>
  <conditionalFormatting sqref="AI6:AI10">
    <cfRule type="cellIs" dxfId="576" priority="90" stopIfTrue="1" operator="lessThan">
      <formula>0</formula>
    </cfRule>
  </conditionalFormatting>
  <conditionalFormatting sqref="AT6:AT10">
    <cfRule type="cellIs" dxfId="575" priority="87" stopIfTrue="1" operator="lessThan">
      <formula>0</formula>
    </cfRule>
  </conditionalFormatting>
  <conditionalFormatting sqref="AS6:AS10">
    <cfRule type="cellIs" dxfId="574" priority="88" stopIfTrue="1" operator="lessThan">
      <formula>0</formula>
    </cfRule>
  </conditionalFormatting>
  <conditionalFormatting sqref="AU6:AU10">
    <cfRule type="cellIs" dxfId="573" priority="86" stopIfTrue="1" operator="lessThan">
      <formula>0</formula>
    </cfRule>
  </conditionalFormatting>
  <conditionalFormatting sqref="I13:I15">
    <cfRule type="cellIs" dxfId="572" priority="85" stopIfTrue="1" operator="lessThan">
      <formula>0</formula>
    </cfRule>
  </conditionalFormatting>
  <conditionalFormatting sqref="K13:L15 J13:J21">
    <cfRule type="cellIs" dxfId="571" priority="84" stopIfTrue="1" operator="lessThan">
      <formula>0</formula>
    </cfRule>
  </conditionalFormatting>
  <conditionalFormatting sqref="O13:O15">
    <cfRule type="cellIs" dxfId="570" priority="83" stopIfTrue="1" operator="lessThan">
      <formula>0</formula>
    </cfRule>
  </conditionalFormatting>
  <conditionalFormatting sqref="V13:V15 U13:U21">
    <cfRule type="cellIs" dxfId="569" priority="81" stopIfTrue="1" operator="lessThan">
      <formula>0</formula>
    </cfRule>
  </conditionalFormatting>
  <conditionalFormatting sqref="W13:W15">
    <cfRule type="cellIs" dxfId="568" priority="80" stopIfTrue="1" operator="lessThan">
      <formula>0</formula>
    </cfRule>
  </conditionalFormatting>
  <conditionalFormatting sqref="Y13:Y15 X13:X21">
    <cfRule type="cellIs" dxfId="567" priority="79" stopIfTrue="1" operator="lessThan">
      <formula>0</formula>
    </cfRule>
  </conditionalFormatting>
  <conditionalFormatting sqref="Z13:Z15">
    <cfRule type="cellIs" dxfId="566" priority="78" stopIfTrue="1" operator="lessThan">
      <formula>0</formula>
    </cfRule>
  </conditionalFormatting>
  <conditionalFormatting sqref="AB13:AB15 AA13:AA21">
    <cfRule type="cellIs" dxfId="565" priority="77" stopIfTrue="1" operator="lessThan">
      <formula>0</formula>
    </cfRule>
  </conditionalFormatting>
  <conditionalFormatting sqref="AC13:AC15">
    <cfRule type="cellIs" dxfId="564" priority="76" stopIfTrue="1" operator="lessThan">
      <formula>0</formula>
    </cfRule>
  </conditionalFormatting>
  <conditionalFormatting sqref="AD13:AD21">
    <cfRule type="cellIs" dxfId="563" priority="75" stopIfTrue="1" operator="lessThan">
      <formula>0</formula>
    </cfRule>
  </conditionalFormatting>
  <conditionalFormatting sqref="AI13:AI21">
    <cfRule type="cellIs" dxfId="562" priority="74" stopIfTrue="1" operator="lessThan">
      <formula>0</formula>
    </cfRule>
  </conditionalFormatting>
  <conditionalFormatting sqref="AT13:AT21">
    <cfRule type="cellIs" dxfId="561" priority="71" stopIfTrue="1" operator="lessThan">
      <formula>0</formula>
    </cfRule>
  </conditionalFormatting>
  <conditionalFormatting sqref="AS13:AS21">
    <cfRule type="cellIs" dxfId="560" priority="72" stopIfTrue="1" operator="lessThan">
      <formula>0</formula>
    </cfRule>
  </conditionalFormatting>
  <conditionalFormatting sqref="AU13:AU21">
    <cfRule type="cellIs" dxfId="559" priority="70" stopIfTrue="1" operator="lessThan">
      <formula>0</formula>
    </cfRule>
  </conditionalFormatting>
  <conditionalFormatting sqref="D53:F53">
    <cfRule type="cellIs" dxfId="558" priority="63" stopIfTrue="1" operator="lessThan">
      <formula>0</formula>
    </cfRule>
  </conditionalFormatting>
  <conditionalFormatting sqref="I53">
    <cfRule type="cellIs" dxfId="557" priority="62" stopIfTrue="1" operator="lessThan">
      <formula>0</formula>
    </cfRule>
  </conditionalFormatting>
  <conditionalFormatting sqref="J53:L53">
    <cfRule type="cellIs" dxfId="556" priority="61" stopIfTrue="1" operator="lessThan">
      <formula>0</formula>
    </cfRule>
  </conditionalFormatting>
  <conditionalFormatting sqref="O53">
    <cfRule type="cellIs" dxfId="555" priority="60" stopIfTrue="1" operator="lessThan">
      <formula>0</formula>
    </cfRule>
  </conditionalFormatting>
  <conditionalFormatting sqref="P53:R53">
    <cfRule type="cellIs" dxfId="554" priority="59" stopIfTrue="1" operator="lessThan">
      <formula>0</formula>
    </cfRule>
  </conditionalFormatting>
  <conditionalFormatting sqref="U53:AD53">
    <cfRule type="cellIs" dxfId="553" priority="58" stopIfTrue="1" operator="lessThan">
      <formula>0</formula>
    </cfRule>
  </conditionalFormatting>
  <conditionalFormatting sqref="AI25:AI28">
    <cfRule type="cellIs" dxfId="552" priority="57" stopIfTrue="1" operator="lessThan">
      <formula>0</formula>
    </cfRule>
  </conditionalFormatting>
  <conditionalFormatting sqref="AI30:AI32">
    <cfRule type="cellIs" dxfId="551" priority="56" stopIfTrue="1" operator="lessThan">
      <formula>0</formula>
    </cfRule>
  </conditionalFormatting>
  <conditionalFormatting sqref="AN25:AR28">
    <cfRule type="cellIs" dxfId="550" priority="54" stopIfTrue="1" operator="lessThan">
      <formula>0</formula>
    </cfRule>
  </conditionalFormatting>
  <conditionalFormatting sqref="AN30:AR32">
    <cfRule type="cellIs" dxfId="549" priority="53" stopIfTrue="1" operator="lessThan">
      <formula>0</formula>
    </cfRule>
  </conditionalFormatting>
  <conditionalFormatting sqref="AN34:AR35">
    <cfRule type="cellIs" dxfId="548" priority="52" stopIfTrue="1" operator="lessThan">
      <formula>0</formula>
    </cfRule>
  </conditionalFormatting>
  <conditionalFormatting sqref="AS25:AV26 AS27:AU27">
    <cfRule type="cellIs" dxfId="547" priority="51" stopIfTrue="1" operator="lessThan">
      <formula>0</formula>
    </cfRule>
  </conditionalFormatting>
  <conditionalFormatting sqref="AS28:AV28">
    <cfRule type="cellIs" dxfId="546" priority="50" stopIfTrue="1" operator="lessThan">
      <formula>0</formula>
    </cfRule>
  </conditionalFormatting>
  <conditionalFormatting sqref="AS30:AV32">
    <cfRule type="cellIs" dxfId="545" priority="49" stopIfTrue="1" operator="lessThan">
      <formula>0</formula>
    </cfRule>
  </conditionalFormatting>
  <conditionalFormatting sqref="AI44:AI47">
    <cfRule type="cellIs" dxfId="544" priority="48" stopIfTrue="1" operator="lessThan">
      <formula>0</formula>
    </cfRule>
  </conditionalFormatting>
  <conditionalFormatting sqref="AI49:AI52">
    <cfRule type="cellIs" dxfId="543" priority="47" stopIfTrue="1" operator="lessThan">
      <formula>0</formula>
    </cfRule>
  </conditionalFormatting>
  <conditionalFormatting sqref="AI53">
    <cfRule type="cellIs" dxfId="542" priority="46" stopIfTrue="1" operator="lessThan">
      <formula>0</formula>
    </cfRule>
  </conditionalFormatting>
  <conditionalFormatting sqref="AI37:AI42">
    <cfRule type="cellIs" dxfId="541" priority="45" stopIfTrue="1" operator="lessThan">
      <formula>0</formula>
    </cfRule>
  </conditionalFormatting>
  <conditionalFormatting sqref="AN37:AR42">
    <cfRule type="cellIs" dxfId="540" priority="44" stopIfTrue="1" operator="lessThan">
      <formula>0</formula>
    </cfRule>
  </conditionalFormatting>
  <conditionalFormatting sqref="AN44:AR47">
    <cfRule type="cellIs" dxfId="539" priority="43" stopIfTrue="1" operator="lessThan">
      <formula>0</formula>
    </cfRule>
  </conditionalFormatting>
  <conditionalFormatting sqref="AN49:AR52">
    <cfRule type="cellIs" dxfId="538" priority="42" stopIfTrue="1" operator="lessThan">
      <formula>0</formula>
    </cfRule>
  </conditionalFormatting>
  <conditionalFormatting sqref="AN53:AP53">
    <cfRule type="cellIs" dxfId="537" priority="41" stopIfTrue="1" operator="lessThan">
      <formula>0</formula>
    </cfRule>
  </conditionalFormatting>
  <conditionalFormatting sqref="AS37:AS42">
    <cfRule type="cellIs" dxfId="536" priority="40" stopIfTrue="1" operator="lessThan">
      <formula>0</formula>
    </cfRule>
  </conditionalFormatting>
  <conditionalFormatting sqref="AS44:AS47">
    <cfRule type="cellIs" dxfId="535" priority="39" stopIfTrue="1" operator="lessThan">
      <formula>0</formula>
    </cfRule>
  </conditionalFormatting>
  <conditionalFormatting sqref="AT37:AT42">
    <cfRule type="cellIs" dxfId="534" priority="36" stopIfTrue="1" operator="lessThan">
      <formula>0</formula>
    </cfRule>
  </conditionalFormatting>
  <conditionalFormatting sqref="AT44:AT47">
    <cfRule type="cellIs" dxfId="533" priority="35" stopIfTrue="1" operator="lessThan">
      <formula>0</formula>
    </cfRule>
  </conditionalFormatting>
  <conditionalFormatting sqref="AT49:AT52">
    <cfRule type="cellIs" dxfId="532" priority="34" stopIfTrue="1" operator="lessThan">
      <formula>0</formula>
    </cfRule>
  </conditionalFormatting>
  <conditionalFormatting sqref="AT53">
    <cfRule type="cellIs" dxfId="531" priority="33" stopIfTrue="1" operator="lessThan">
      <formula>0</formula>
    </cfRule>
  </conditionalFormatting>
  <conditionalFormatting sqref="AU37:AU42">
    <cfRule type="cellIs" dxfId="530" priority="32" stopIfTrue="1" operator="lessThan">
      <formula>0</formula>
    </cfRule>
  </conditionalFormatting>
  <conditionalFormatting sqref="AU44:AU47">
    <cfRule type="cellIs" dxfId="529" priority="31" stopIfTrue="1" operator="lessThan">
      <formula>0</formula>
    </cfRule>
  </conditionalFormatting>
  <conditionalFormatting sqref="AU49:AU52">
    <cfRule type="cellIs" dxfId="528" priority="30" stopIfTrue="1" operator="lessThan">
      <formula>0</formula>
    </cfRule>
  </conditionalFormatting>
  <conditionalFormatting sqref="AU53">
    <cfRule type="cellIs" dxfId="527" priority="29" stopIfTrue="1" operator="lessThan">
      <formula>0</formula>
    </cfRule>
  </conditionalFormatting>
  <conditionalFormatting sqref="AV37:AV42">
    <cfRule type="cellIs" dxfId="526" priority="28" stopIfTrue="1" operator="lessThan">
      <formula>0</formula>
    </cfRule>
  </conditionalFormatting>
  <conditionalFormatting sqref="AV44:AV47">
    <cfRule type="cellIs" dxfId="525" priority="27" stopIfTrue="1" operator="lessThan">
      <formula>0</formula>
    </cfRule>
  </conditionalFormatting>
  <conditionalFormatting sqref="AV49:AV52">
    <cfRule type="cellIs" dxfId="524" priority="26" stopIfTrue="1" operator="lessThan">
      <formula>0</formula>
    </cfRule>
  </conditionalFormatting>
  <conditionalFormatting sqref="AV53">
    <cfRule type="cellIs" dxfId="523" priority="25" stopIfTrue="1" operator="lessThan">
      <formula>0</formula>
    </cfRule>
  </conditionalFormatting>
  <conditionalFormatting sqref="AS35:AV35">
    <cfRule type="cellIs" dxfId="522" priority="24" stopIfTrue="1" operator="lessThan">
      <formula>0</formula>
    </cfRule>
  </conditionalFormatting>
  <conditionalFormatting sqref="AV34">
    <cfRule type="cellIs" dxfId="521" priority="23" stopIfTrue="1" operator="lessThan">
      <formula>0</formula>
    </cfRule>
  </conditionalFormatting>
  <conditionalFormatting sqref="AT34">
    <cfRule type="cellIs" dxfId="520" priority="22" stopIfTrue="1" operator="lessThan">
      <formula>0</formula>
    </cfRule>
  </conditionalFormatting>
  <conditionalFormatting sqref="AW61:AW62">
    <cfRule type="cellIs" dxfId="519" priority="21" stopIfTrue="1" operator="lessThan">
      <formula>0</formula>
    </cfRule>
  </conditionalFormatting>
  <conditionalFormatting sqref="M56:O57 J56:J57">
    <cfRule type="cellIs" dxfId="518" priority="20" stopIfTrue="1" operator="lessThan">
      <formula>0</formula>
    </cfRule>
  </conditionalFormatting>
  <conditionalFormatting sqref="M58:O59 J58:J59">
    <cfRule type="cellIs" dxfId="517" priority="18" stopIfTrue="1" operator="lessThan">
      <formula>0</formula>
    </cfRule>
  </conditionalFormatting>
  <conditionalFormatting sqref="S56:U57 P56:P57">
    <cfRule type="cellIs" dxfId="516" priority="16" stopIfTrue="1" operator="lessThan">
      <formula>0</formula>
    </cfRule>
  </conditionalFormatting>
  <conditionalFormatting sqref="V56:W57">
    <cfRule type="cellIs" dxfId="515" priority="15" stopIfTrue="1" operator="lessThan">
      <formula>0</formula>
    </cfRule>
  </conditionalFormatting>
  <conditionalFormatting sqref="S59:U59 P59">
    <cfRule type="cellIs" dxfId="514" priority="14" stopIfTrue="1" operator="lessThan">
      <formula>0</formula>
    </cfRule>
  </conditionalFormatting>
  <conditionalFormatting sqref="V59:W59">
    <cfRule type="cellIs" dxfId="513" priority="13" stopIfTrue="1" operator="lessThan">
      <formula>0</formula>
    </cfRule>
  </conditionalFormatting>
  <conditionalFormatting sqref="S58:T58 P58">
    <cfRule type="cellIs" dxfId="512" priority="12" stopIfTrue="1" operator="lessThan">
      <formula>0</formula>
    </cfRule>
  </conditionalFormatting>
  <conditionalFormatting sqref="X56:X57">
    <cfRule type="cellIs" dxfId="511" priority="11" stopIfTrue="1" operator="lessThan">
      <formula>0</formula>
    </cfRule>
  </conditionalFormatting>
  <conditionalFormatting sqref="X59">
    <cfRule type="cellIs" dxfId="510" priority="10" stopIfTrue="1" operator="lessThan">
      <formula>0</formula>
    </cfRule>
  </conditionalFormatting>
  <conditionalFormatting sqref="X58">
    <cfRule type="cellIs" dxfId="509" priority="9" stopIfTrue="1" operator="lessThan">
      <formula>0</formula>
    </cfRule>
  </conditionalFormatting>
  <conditionalFormatting sqref="AA56:AA57">
    <cfRule type="cellIs" dxfId="508" priority="8" stopIfTrue="1" operator="lessThan">
      <formula>0</formula>
    </cfRule>
  </conditionalFormatting>
  <conditionalFormatting sqref="AA59">
    <cfRule type="cellIs" dxfId="507" priority="7" stopIfTrue="1" operator="lessThan">
      <formula>0</formula>
    </cfRule>
  </conditionalFormatting>
  <conditionalFormatting sqref="AA58">
    <cfRule type="cellIs" dxfId="506" priority="6" stopIfTrue="1" operator="lessThan">
      <formula>0</formula>
    </cfRule>
  </conditionalFormatting>
  <conditionalFormatting sqref="Q13:R15 P13:P21">
    <cfRule type="cellIs" dxfId="505" priority="82" stopIfTrue="1" operator="lessThan">
      <formula>0</formula>
    </cfRule>
  </conditionalFormatting>
  <conditionalFormatting sqref="AQ7:AR7 AO13:AP15 AN6:AN10 AN13:AN21">
    <cfRule type="cellIs" dxfId="504" priority="4" stopIfTrue="1" operator="lessThan">
      <formula>0</formula>
    </cfRule>
  </conditionalFormatting>
  <conditionalFormatting sqref="AU34">
    <cfRule type="cellIs" dxfId="503" priority="3" stopIfTrue="1" operator="lessThan">
      <formula>0</formula>
    </cfRule>
  </conditionalFormatting>
  <dataValidations xWindow="1607" yWindow="63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K6" sqref="K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v>0</v>
      </c>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4741651</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v>0</v>
      </c>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200295</v>
      </c>
      <c r="K18" s="398">
        <v>200295</v>
      </c>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4199</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44348</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3592054</v>
      </c>
      <c r="AU23" s="321">
        <v>0</v>
      </c>
      <c r="AV23" s="368"/>
      <c r="AW23" s="374"/>
    </row>
    <row r="24" spans="2:49" ht="28.5" customHeight="1" x14ac:dyDescent="0.2">
      <c r="B24" s="345" t="s">
        <v>114</v>
      </c>
      <c r="C24" s="331"/>
      <c r="D24" s="365"/>
      <c r="E24" s="319"/>
      <c r="F24" s="319"/>
      <c r="G24" s="319"/>
      <c r="H24" s="319"/>
      <c r="I24" s="318"/>
      <c r="J24" s="365"/>
      <c r="K24" s="397">
        <v>44348</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481721</v>
      </c>
      <c r="AU26" s="321">
        <v>0</v>
      </c>
      <c r="AV26" s="368"/>
      <c r="AW26" s="374"/>
    </row>
    <row r="27" spans="2:49" s="5" customFormat="1" ht="25.5" x14ac:dyDescent="0.2">
      <c r="B27" s="345" t="s">
        <v>85</v>
      </c>
      <c r="C27" s="331"/>
      <c r="D27" s="365"/>
      <c r="E27" s="319"/>
      <c r="F27" s="319"/>
      <c r="G27" s="319"/>
      <c r="H27" s="319"/>
      <c r="I27" s="318"/>
      <c r="J27" s="365"/>
      <c r="K27" s="319">
        <v>-43610</v>
      </c>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43610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502155</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12161</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17694</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1372</v>
      </c>
      <c r="K49" s="319">
        <f>J49-J50</f>
        <v>739</v>
      </c>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43</v>
      </c>
      <c r="AU49" s="321">
        <v>0</v>
      </c>
      <c r="AV49" s="368"/>
      <c r="AW49" s="374"/>
    </row>
    <row r="50" spans="2:49" x14ac:dyDescent="0.2">
      <c r="B50" s="343" t="s">
        <v>119</v>
      </c>
      <c r="C50" s="331" t="s">
        <v>34</v>
      </c>
      <c r="D50" s="318">
        <v>0</v>
      </c>
      <c r="E50" s="363"/>
      <c r="F50" s="363"/>
      <c r="G50" s="363"/>
      <c r="H50" s="363"/>
      <c r="I50" s="365"/>
      <c r="J50" s="318">
        <v>633</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32</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-1</v>
      </c>
      <c r="K54" s="323">
        <f>K24+K27+K31+K35-K36+K39+K42+K45+K46-K49+K51+K52+K53</f>
        <v>-1</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3566076</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751.76</v>
      </c>
      <c r="K55" s="323">
        <f t="shared" si="0"/>
        <v>751.76</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v>751.76</v>
      </c>
      <c r="K56" s="319">
        <v>751.76</v>
      </c>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757</v>
      </c>
      <c r="K57" s="319">
        <v>756.28</v>
      </c>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372</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5" stopIfTrue="1" operator="lessThan">
      <formula>0</formula>
    </cfRule>
  </conditionalFormatting>
  <conditionalFormatting sqref="AA11:AA14">
    <cfRule type="cellIs" dxfId="501" priority="383" stopIfTrue="1" operator="lessThan">
      <formula>0</formula>
    </cfRule>
  </conditionalFormatting>
  <conditionalFormatting sqref="AN18:AN19">
    <cfRule type="cellIs" dxfId="500" priority="359" stopIfTrue="1" operator="lessThan">
      <formula>0</formula>
    </cfRule>
  </conditionalFormatting>
  <conditionalFormatting sqref="AU47">
    <cfRule type="cellIs" dxfId="499" priority="28" stopIfTrue="1" operator="lessThan">
      <formula>0</formula>
    </cfRule>
  </conditionalFormatting>
  <conditionalFormatting sqref="AS26">
    <cfRule type="cellIs" dxfId="498" priority="63" stopIfTrue="1" operator="lessThan">
      <formula>0</formula>
    </cfRule>
  </conditionalFormatting>
  <conditionalFormatting sqref="AT26">
    <cfRule type="cellIs" dxfId="497" priority="62" stopIfTrue="1" operator="lessThan">
      <formula>0</formula>
    </cfRule>
  </conditionalFormatting>
  <conditionalFormatting sqref="D5:D7">
    <cfRule type="cellIs" dxfId="496" priority="481" stopIfTrue="1" operator="lessThan">
      <formula>0</formula>
    </cfRule>
  </conditionalFormatting>
  <conditionalFormatting sqref="AU51">
    <cfRule type="cellIs" dxfId="495" priority="19" stopIfTrue="1" operator="lessThan">
      <formula>0</formula>
    </cfRule>
  </conditionalFormatting>
  <conditionalFormatting sqref="J5:J7">
    <cfRule type="cellIs" dxfId="494" priority="479" stopIfTrue="1" operator="lessThan">
      <formula>0</formula>
    </cfRule>
  </conditionalFormatting>
  <conditionalFormatting sqref="AT52">
    <cfRule type="cellIs" dxfId="493" priority="17" stopIfTrue="1" operator="lessThan">
      <formula>0</formula>
    </cfRule>
  </conditionalFormatting>
  <conditionalFormatting sqref="P5:P7">
    <cfRule type="cellIs" dxfId="492" priority="477" stopIfTrue="1" operator="lessThan">
      <formula>0</formula>
    </cfRule>
  </conditionalFormatting>
  <conditionalFormatting sqref="U5:U7">
    <cfRule type="cellIs" dxfId="491" priority="476" stopIfTrue="1" operator="lessThan">
      <formula>0</formula>
    </cfRule>
  </conditionalFormatting>
  <conditionalFormatting sqref="X5:X7">
    <cfRule type="cellIs" dxfId="490" priority="475" stopIfTrue="1" operator="lessThan">
      <formula>0</formula>
    </cfRule>
  </conditionalFormatting>
  <conditionalFormatting sqref="AA5:AA7">
    <cfRule type="cellIs" dxfId="489" priority="474" stopIfTrue="1" operator="lessThan">
      <formula>0</formula>
    </cfRule>
  </conditionalFormatting>
  <conditionalFormatting sqref="AD5:AD7">
    <cfRule type="cellIs" dxfId="488" priority="473" stopIfTrue="1" operator="lessThan">
      <formula>0</formula>
    </cfRule>
  </conditionalFormatting>
  <conditionalFormatting sqref="AI5:AI7">
    <cfRule type="cellIs" dxfId="487" priority="472" stopIfTrue="1" operator="lessThan">
      <formula>0</formula>
    </cfRule>
  </conditionalFormatting>
  <conditionalFormatting sqref="AN5:AN7">
    <cfRule type="cellIs" dxfId="486" priority="471" stopIfTrue="1" operator="lessThan">
      <formula>0</formula>
    </cfRule>
  </conditionalFormatting>
  <conditionalFormatting sqref="AS5:AS7">
    <cfRule type="cellIs" dxfId="485" priority="470" stopIfTrue="1" operator="lessThan">
      <formula>0</formula>
    </cfRule>
  </conditionalFormatting>
  <conditionalFormatting sqref="AT5:AT7">
    <cfRule type="cellIs" dxfId="484" priority="469" stopIfTrue="1" operator="lessThan">
      <formula>0</formula>
    </cfRule>
  </conditionalFormatting>
  <conditionalFormatting sqref="AU5:AU7">
    <cfRule type="cellIs" dxfId="483" priority="468" stopIfTrue="1" operator="lessThan">
      <formula>0</formula>
    </cfRule>
  </conditionalFormatting>
  <conditionalFormatting sqref="D9">
    <cfRule type="cellIs" dxfId="482" priority="467" stopIfTrue="1" operator="lessThan">
      <formula>0</formula>
    </cfRule>
  </conditionalFormatting>
  <conditionalFormatting sqref="D11:D20">
    <cfRule type="cellIs" dxfId="481" priority="466" stopIfTrue="1" operator="lessThan">
      <formula>0</formula>
    </cfRule>
  </conditionalFormatting>
  <conditionalFormatting sqref="E10:I10">
    <cfRule type="cellIs" dxfId="480" priority="465" stopIfTrue="1" operator="lessThan">
      <formula>0</formula>
    </cfRule>
  </conditionalFormatting>
  <conditionalFormatting sqref="E11:I11">
    <cfRule type="cellIs" dxfId="479" priority="464" stopIfTrue="1" operator="lessThan">
      <formula>0</formula>
    </cfRule>
  </conditionalFormatting>
  <conditionalFormatting sqref="E13:I16">
    <cfRule type="cellIs" dxfId="478" priority="463" stopIfTrue="1" operator="lessThan">
      <formula>0</formula>
    </cfRule>
  </conditionalFormatting>
  <conditionalFormatting sqref="E18:I20">
    <cfRule type="cellIs" dxfId="477" priority="462" stopIfTrue="1" operator="lessThan">
      <formula>0</formula>
    </cfRule>
  </conditionalFormatting>
  <conditionalFormatting sqref="H17">
    <cfRule type="cellIs" dxfId="476" priority="461" stopIfTrue="1" operator="lessThan">
      <formula>0</formula>
    </cfRule>
  </conditionalFormatting>
  <conditionalFormatting sqref="D23">
    <cfRule type="cellIs" dxfId="475" priority="460" stopIfTrue="1" operator="lessThan">
      <formula>0</formula>
    </cfRule>
  </conditionalFormatting>
  <conditionalFormatting sqref="D26">
    <cfRule type="cellIs" dxfId="474" priority="459" stopIfTrue="1" operator="lessThan">
      <formula>0</formula>
    </cfRule>
  </conditionalFormatting>
  <conditionalFormatting sqref="D28">
    <cfRule type="cellIs" dxfId="473" priority="458" stopIfTrue="1" operator="lessThan">
      <formula>0</formula>
    </cfRule>
  </conditionalFormatting>
  <conditionalFormatting sqref="D30">
    <cfRule type="cellIs" dxfId="472" priority="457" stopIfTrue="1" operator="lessThan">
      <formula>0</formula>
    </cfRule>
  </conditionalFormatting>
  <conditionalFormatting sqref="D32">
    <cfRule type="cellIs" dxfId="471" priority="456" stopIfTrue="1" operator="lessThan">
      <formula>0</formula>
    </cfRule>
  </conditionalFormatting>
  <conditionalFormatting sqref="AU57">
    <cfRule type="cellIs" dxfId="470" priority="7" stopIfTrue="1" operator="lessThan">
      <formula>0</formula>
    </cfRule>
  </conditionalFormatting>
  <conditionalFormatting sqref="D34">
    <cfRule type="cellIs" dxfId="469" priority="455" stopIfTrue="1" operator="lessThan">
      <formula>0</formula>
    </cfRule>
  </conditionalFormatting>
  <conditionalFormatting sqref="D38">
    <cfRule type="cellIs" dxfId="468" priority="454" stopIfTrue="1" operator="lessThan">
      <formula>0</formula>
    </cfRule>
  </conditionalFormatting>
  <conditionalFormatting sqref="D41">
    <cfRule type="cellIs" dxfId="467" priority="453" stopIfTrue="1" operator="lessThan">
      <formula>0</formula>
    </cfRule>
  </conditionalFormatting>
  <conditionalFormatting sqref="D43">
    <cfRule type="cellIs" dxfId="466" priority="452" stopIfTrue="1" operator="lessThan">
      <formula>0</formula>
    </cfRule>
  </conditionalFormatting>
  <conditionalFormatting sqref="D47">
    <cfRule type="cellIs" dxfId="465" priority="451" stopIfTrue="1" operator="lessThan">
      <formula>0</formula>
    </cfRule>
  </conditionalFormatting>
  <conditionalFormatting sqref="D50">
    <cfRule type="cellIs" dxfId="464" priority="450" stopIfTrue="1" operator="lessThan">
      <formula>0</formula>
    </cfRule>
  </conditionalFormatting>
  <conditionalFormatting sqref="E24:I24">
    <cfRule type="cellIs" dxfId="463" priority="448" stopIfTrue="1" operator="lessThan">
      <formula>0</formula>
    </cfRule>
  </conditionalFormatting>
  <conditionalFormatting sqref="E27:I27">
    <cfRule type="cellIs" dxfId="462" priority="447" stopIfTrue="1" operator="lessThan">
      <formula>0</formula>
    </cfRule>
  </conditionalFormatting>
  <conditionalFormatting sqref="E31:I31">
    <cfRule type="cellIs" dxfId="461" priority="446" stopIfTrue="1" operator="lessThan">
      <formula>0</formula>
    </cfRule>
  </conditionalFormatting>
  <conditionalFormatting sqref="E35:I35">
    <cfRule type="cellIs" dxfId="460" priority="445" stopIfTrue="1" operator="lessThan">
      <formula>0</formula>
    </cfRule>
  </conditionalFormatting>
  <conditionalFormatting sqref="E39:I39">
    <cfRule type="cellIs" dxfId="459" priority="444" stopIfTrue="1" operator="lessThan">
      <formula>0</formula>
    </cfRule>
  </conditionalFormatting>
  <conditionalFormatting sqref="E42:I42">
    <cfRule type="cellIs" dxfId="458" priority="443" stopIfTrue="1" operator="lessThan">
      <formula>0</formula>
    </cfRule>
  </conditionalFormatting>
  <conditionalFormatting sqref="D36">
    <cfRule type="cellIs" dxfId="457" priority="442" stopIfTrue="1" operator="lessThan">
      <formula>0</formula>
    </cfRule>
  </conditionalFormatting>
  <conditionalFormatting sqref="E36:I36">
    <cfRule type="cellIs" dxfId="456" priority="441" stopIfTrue="1" operator="lessThan">
      <formula>0</formula>
    </cfRule>
  </conditionalFormatting>
  <conditionalFormatting sqref="D45">
    <cfRule type="cellIs" dxfId="455" priority="440" stopIfTrue="1" operator="lessThan">
      <formula>0</formula>
    </cfRule>
  </conditionalFormatting>
  <conditionalFormatting sqref="E45:I45">
    <cfRule type="cellIs" dxfId="454" priority="439" stopIfTrue="1" operator="lessThan">
      <formula>0</formula>
    </cfRule>
  </conditionalFormatting>
  <conditionalFormatting sqref="D46">
    <cfRule type="cellIs" dxfId="453" priority="438" stopIfTrue="1" operator="lessThan">
      <formula>0</formula>
    </cfRule>
  </conditionalFormatting>
  <conditionalFormatting sqref="E46:I46">
    <cfRule type="cellIs" dxfId="452" priority="437" stopIfTrue="1" operator="lessThan">
      <formula>0</formula>
    </cfRule>
  </conditionalFormatting>
  <conditionalFormatting sqref="D49">
    <cfRule type="cellIs" dxfId="451" priority="436" stopIfTrue="1" operator="lessThan">
      <formula>0</formula>
    </cfRule>
  </conditionalFormatting>
  <conditionalFormatting sqref="E49:I49">
    <cfRule type="cellIs" dxfId="450" priority="435" stopIfTrue="1" operator="lessThan">
      <formula>0</formula>
    </cfRule>
  </conditionalFormatting>
  <conditionalFormatting sqref="D51">
    <cfRule type="cellIs" dxfId="449" priority="434" stopIfTrue="1" operator="lessThan">
      <formula>0</formula>
    </cfRule>
  </conditionalFormatting>
  <conditionalFormatting sqref="E51:I51">
    <cfRule type="cellIs" dxfId="448" priority="433" stopIfTrue="1" operator="lessThan">
      <formula>0</formula>
    </cfRule>
  </conditionalFormatting>
  <conditionalFormatting sqref="D52">
    <cfRule type="cellIs" dxfId="447" priority="432" stopIfTrue="1" operator="lessThan">
      <formula>0</formula>
    </cfRule>
  </conditionalFormatting>
  <conditionalFormatting sqref="E52:I52">
    <cfRule type="cellIs" dxfId="446" priority="431" stopIfTrue="1" operator="lessThan">
      <formula>0</formula>
    </cfRule>
  </conditionalFormatting>
  <conditionalFormatting sqref="D53">
    <cfRule type="cellIs" dxfId="445" priority="430" stopIfTrue="1" operator="lessThan">
      <formula>0</formula>
    </cfRule>
  </conditionalFormatting>
  <conditionalFormatting sqref="E53:I53">
    <cfRule type="cellIs" dxfId="444" priority="429" stopIfTrue="1" operator="lessThan">
      <formula>0</formula>
    </cfRule>
  </conditionalFormatting>
  <conditionalFormatting sqref="D56">
    <cfRule type="cellIs" dxfId="443" priority="428" stopIfTrue="1" operator="lessThan">
      <formula>0</formula>
    </cfRule>
  </conditionalFormatting>
  <conditionalFormatting sqref="E56:I56">
    <cfRule type="cellIs" dxfId="442" priority="427" stopIfTrue="1" operator="lessThan">
      <formula>0</formula>
    </cfRule>
  </conditionalFormatting>
  <conditionalFormatting sqref="D57">
    <cfRule type="cellIs" dxfId="441" priority="426" stopIfTrue="1" operator="lessThan">
      <formula>0</formula>
    </cfRule>
  </conditionalFormatting>
  <conditionalFormatting sqref="E57:I57">
    <cfRule type="cellIs" dxfId="440" priority="425" stopIfTrue="1" operator="lessThan">
      <formula>0</formula>
    </cfRule>
  </conditionalFormatting>
  <conditionalFormatting sqref="D58">
    <cfRule type="cellIs" dxfId="439" priority="424" stopIfTrue="1" operator="lessThan">
      <formula>0</formula>
    </cfRule>
  </conditionalFormatting>
  <conditionalFormatting sqref="E58:I58">
    <cfRule type="cellIs" dxfId="438" priority="423" stopIfTrue="1" operator="lessThan">
      <formula>0</formula>
    </cfRule>
  </conditionalFormatting>
  <conditionalFormatting sqref="J9">
    <cfRule type="cellIs" dxfId="437" priority="422" stopIfTrue="1" operator="lessThan">
      <formula>0</formula>
    </cfRule>
  </conditionalFormatting>
  <conditionalFormatting sqref="J11:J14">
    <cfRule type="cellIs" dxfId="436" priority="421" stopIfTrue="1" operator="lessThan">
      <formula>0</formula>
    </cfRule>
  </conditionalFormatting>
  <conditionalFormatting sqref="K10:O10">
    <cfRule type="cellIs" dxfId="435" priority="420" stopIfTrue="1" operator="lessThan">
      <formula>0</formula>
    </cfRule>
  </conditionalFormatting>
  <conditionalFormatting sqref="K11:O11">
    <cfRule type="cellIs" dxfId="434" priority="419" stopIfTrue="1" operator="lessThan">
      <formula>0</formula>
    </cfRule>
  </conditionalFormatting>
  <conditionalFormatting sqref="K13:O14">
    <cfRule type="cellIs" dxfId="433" priority="418" stopIfTrue="1" operator="lessThan">
      <formula>0</formula>
    </cfRule>
  </conditionalFormatting>
  <conditionalFormatting sqref="J16:J19">
    <cfRule type="cellIs" dxfId="432" priority="417" stopIfTrue="1" operator="lessThan">
      <formula>0</formula>
    </cfRule>
  </conditionalFormatting>
  <conditionalFormatting sqref="K16:O16">
    <cfRule type="cellIs" dxfId="431" priority="416" stopIfTrue="1" operator="lessThan">
      <formula>0</formula>
    </cfRule>
  </conditionalFormatting>
  <conditionalFormatting sqref="K19:O19 L18:O18">
    <cfRule type="cellIs" dxfId="430" priority="415" stopIfTrue="1" operator="lessThan">
      <formula>0</formula>
    </cfRule>
  </conditionalFormatting>
  <conditionalFormatting sqref="L17:N17">
    <cfRule type="cellIs" dxfId="429" priority="414" stopIfTrue="1" operator="lessThan">
      <formula>0</formula>
    </cfRule>
  </conditionalFormatting>
  <conditionalFormatting sqref="P9">
    <cfRule type="cellIs" dxfId="428" priority="413" stopIfTrue="1" operator="lessThan">
      <formula>0</formula>
    </cfRule>
  </conditionalFormatting>
  <conditionalFormatting sqref="P11:P14">
    <cfRule type="cellIs" dxfId="427" priority="412" stopIfTrue="1" operator="lessThan">
      <formula>0</formula>
    </cfRule>
  </conditionalFormatting>
  <conditionalFormatting sqref="Q10:T10">
    <cfRule type="cellIs" dxfId="426" priority="411" stopIfTrue="1" operator="lessThan">
      <formula>0</formula>
    </cfRule>
  </conditionalFormatting>
  <conditionalFormatting sqref="Q11:T11">
    <cfRule type="cellIs" dxfId="425" priority="410" stopIfTrue="1" operator="lessThan">
      <formula>0</formula>
    </cfRule>
  </conditionalFormatting>
  <conditionalFormatting sqref="Q13:T14">
    <cfRule type="cellIs" dxfId="424" priority="409" stopIfTrue="1" operator="lessThan">
      <formula>0</formula>
    </cfRule>
  </conditionalFormatting>
  <conditionalFormatting sqref="P18:P19">
    <cfRule type="cellIs" dxfId="423" priority="408" stopIfTrue="1" operator="lessThan">
      <formula>0</formula>
    </cfRule>
  </conditionalFormatting>
  <conditionalFormatting sqref="Q18:T19">
    <cfRule type="cellIs" dxfId="422" priority="407" stopIfTrue="1" operator="lessThan">
      <formula>0</formula>
    </cfRule>
  </conditionalFormatting>
  <conditionalFormatting sqref="U9">
    <cfRule type="cellIs" dxfId="421" priority="406" stopIfTrue="1" operator="lessThan">
      <formula>0</formula>
    </cfRule>
  </conditionalFormatting>
  <conditionalFormatting sqref="U11:U14">
    <cfRule type="cellIs" dxfId="420" priority="405" stopIfTrue="1" operator="lessThan">
      <formula>0</formula>
    </cfRule>
  </conditionalFormatting>
  <conditionalFormatting sqref="V10">
    <cfRule type="cellIs" dxfId="419" priority="404" stopIfTrue="1" operator="lessThan">
      <formula>0</formula>
    </cfRule>
  </conditionalFormatting>
  <conditionalFormatting sqref="V11">
    <cfRule type="cellIs" dxfId="418" priority="403" stopIfTrue="1" operator="lessThan">
      <formula>0</formula>
    </cfRule>
  </conditionalFormatting>
  <conditionalFormatting sqref="V13:V14">
    <cfRule type="cellIs" dxfId="417" priority="402" stopIfTrue="1" operator="lessThan">
      <formula>0</formula>
    </cfRule>
  </conditionalFormatting>
  <conditionalFormatting sqref="U18:U19">
    <cfRule type="cellIs" dxfId="416" priority="401" stopIfTrue="1" operator="lessThan">
      <formula>0</formula>
    </cfRule>
  </conditionalFormatting>
  <conditionalFormatting sqref="V18:V19">
    <cfRule type="cellIs" dxfId="415" priority="400" stopIfTrue="1" operator="lessThan">
      <formula>0</formula>
    </cfRule>
  </conditionalFormatting>
  <conditionalFormatting sqref="W10">
    <cfRule type="cellIs" dxfId="414" priority="399" stopIfTrue="1" operator="lessThan">
      <formula>0</formula>
    </cfRule>
  </conditionalFormatting>
  <conditionalFormatting sqref="W11">
    <cfRule type="cellIs" dxfId="413" priority="398" stopIfTrue="1" operator="lessThan">
      <formula>0</formula>
    </cfRule>
  </conditionalFormatting>
  <conditionalFormatting sqref="W13:W14">
    <cfRule type="cellIs" dxfId="412" priority="397" stopIfTrue="1" operator="lessThan">
      <formula>0</formula>
    </cfRule>
  </conditionalFormatting>
  <conditionalFormatting sqref="W18:W19">
    <cfRule type="cellIs" dxfId="411" priority="396" stopIfTrue="1" operator="lessThan">
      <formula>0</formula>
    </cfRule>
  </conditionalFormatting>
  <conditionalFormatting sqref="X9">
    <cfRule type="cellIs" dxfId="410" priority="395" stopIfTrue="1" operator="lessThan">
      <formula>0</formula>
    </cfRule>
  </conditionalFormatting>
  <conditionalFormatting sqref="X11:X14">
    <cfRule type="cellIs" dxfId="409" priority="394" stopIfTrue="1" operator="lessThan">
      <formula>0</formula>
    </cfRule>
  </conditionalFormatting>
  <conditionalFormatting sqref="Y10">
    <cfRule type="cellIs" dxfId="408" priority="393" stopIfTrue="1" operator="lessThan">
      <formula>0</formula>
    </cfRule>
  </conditionalFormatting>
  <conditionalFormatting sqref="Y11">
    <cfRule type="cellIs" dxfId="407" priority="392" stopIfTrue="1" operator="lessThan">
      <formula>0</formula>
    </cfRule>
  </conditionalFormatting>
  <conditionalFormatting sqref="Y13:Y14">
    <cfRule type="cellIs" dxfId="406" priority="391" stopIfTrue="1" operator="lessThan">
      <formula>0</formula>
    </cfRule>
  </conditionalFormatting>
  <conditionalFormatting sqref="X18:X19">
    <cfRule type="cellIs" dxfId="405" priority="390" stopIfTrue="1" operator="lessThan">
      <formula>0</formula>
    </cfRule>
  </conditionalFormatting>
  <conditionalFormatting sqref="Y18:Y19">
    <cfRule type="cellIs" dxfId="404" priority="389" stopIfTrue="1" operator="lessThan">
      <formula>0</formula>
    </cfRule>
  </conditionalFormatting>
  <conditionalFormatting sqref="Z10">
    <cfRule type="cellIs" dxfId="403" priority="388" stopIfTrue="1" operator="lessThan">
      <formula>0</formula>
    </cfRule>
  </conditionalFormatting>
  <conditionalFormatting sqref="Z11">
    <cfRule type="cellIs" dxfId="402" priority="387" stopIfTrue="1" operator="lessThan">
      <formula>0</formula>
    </cfRule>
  </conditionalFormatting>
  <conditionalFormatting sqref="Z13:Z14">
    <cfRule type="cellIs" dxfId="401" priority="386" stopIfTrue="1" operator="lessThan">
      <formula>0</formula>
    </cfRule>
  </conditionalFormatting>
  <conditionalFormatting sqref="AA9">
    <cfRule type="cellIs" dxfId="400" priority="384" stopIfTrue="1" operator="lessThan">
      <formula>0</formula>
    </cfRule>
  </conditionalFormatting>
  <conditionalFormatting sqref="AB10">
    <cfRule type="cellIs" dxfId="399" priority="382" stopIfTrue="1" operator="lessThan">
      <formula>0</formula>
    </cfRule>
  </conditionalFormatting>
  <conditionalFormatting sqref="AB11">
    <cfRule type="cellIs" dxfId="398" priority="381" stopIfTrue="1" operator="lessThan">
      <formula>0</formula>
    </cfRule>
  </conditionalFormatting>
  <conditionalFormatting sqref="AB13:AB14">
    <cfRule type="cellIs" dxfId="397" priority="380" stopIfTrue="1" operator="lessThan">
      <formula>0</formula>
    </cfRule>
  </conditionalFormatting>
  <conditionalFormatting sqref="AA18:AA19">
    <cfRule type="cellIs" dxfId="396" priority="379" stopIfTrue="1" operator="lessThan">
      <formula>0</formula>
    </cfRule>
  </conditionalFormatting>
  <conditionalFormatting sqref="AB18:AB19">
    <cfRule type="cellIs" dxfId="395" priority="378" stopIfTrue="1" operator="lessThan">
      <formula>0</formula>
    </cfRule>
  </conditionalFormatting>
  <conditionalFormatting sqref="AC10">
    <cfRule type="cellIs" dxfId="394" priority="377" stopIfTrue="1" operator="lessThan">
      <formula>0</formula>
    </cfRule>
  </conditionalFormatting>
  <conditionalFormatting sqref="AC11">
    <cfRule type="cellIs" dxfId="393" priority="376" stopIfTrue="1" operator="lessThan">
      <formula>0</formula>
    </cfRule>
  </conditionalFormatting>
  <conditionalFormatting sqref="AC13:AC14">
    <cfRule type="cellIs" dxfId="392" priority="375" stopIfTrue="1" operator="lessThan">
      <formula>0</formula>
    </cfRule>
  </conditionalFormatting>
  <conditionalFormatting sqref="AC18:AC19">
    <cfRule type="cellIs" dxfId="391" priority="374" stopIfTrue="1" operator="lessThan">
      <formula>0</formula>
    </cfRule>
  </conditionalFormatting>
  <conditionalFormatting sqref="AD9">
    <cfRule type="cellIs" dxfId="390" priority="373" stopIfTrue="1" operator="lessThan">
      <formula>0</formula>
    </cfRule>
  </conditionalFormatting>
  <conditionalFormatting sqref="AD11:AD14">
    <cfRule type="cellIs" dxfId="389" priority="372" stopIfTrue="1" operator="lessThan">
      <formula>0</formula>
    </cfRule>
  </conditionalFormatting>
  <conditionalFormatting sqref="AD18:AD19">
    <cfRule type="cellIs" dxfId="388" priority="371" stopIfTrue="1" operator="lessThan">
      <formula>0</formula>
    </cfRule>
  </conditionalFormatting>
  <conditionalFormatting sqref="AS57">
    <cfRule type="cellIs" dxfId="387" priority="9" stopIfTrue="1" operator="lessThan">
      <formula>0</formula>
    </cfRule>
  </conditionalFormatting>
  <conditionalFormatting sqref="AT57">
    <cfRule type="cellIs" dxfId="386" priority="8" stopIfTrue="1" operator="lessThan">
      <formula>0</formula>
    </cfRule>
  </conditionalFormatting>
  <conditionalFormatting sqref="AI9">
    <cfRule type="cellIs" dxfId="385" priority="367" stopIfTrue="1" operator="lessThan">
      <formula>0</formula>
    </cfRule>
  </conditionalFormatting>
  <conditionalFormatting sqref="AI11:AI14">
    <cfRule type="cellIs" dxfId="384" priority="366" stopIfTrue="1" operator="lessThan">
      <formula>0</formula>
    </cfRule>
  </conditionalFormatting>
  <conditionalFormatting sqref="AI18:AI19">
    <cfRule type="cellIs" dxfId="383" priority="365" stopIfTrue="1" operator="lessThan">
      <formula>0</formula>
    </cfRule>
  </conditionalFormatting>
  <conditionalFormatting sqref="AN9">
    <cfRule type="cellIs" dxfId="382" priority="364" stopIfTrue="1" operator="lessThan">
      <formula>0</formula>
    </cfRule>
  </conditionalFormatting>
  <conditionalFormatting sqref="AN11:AN14">
    <cfRule type="cellIs" dxfId="381" priority="363" stopIfTrue="1" operator="lessThan">
      <formula>0</formula>
    </cfRule>
  </conditionalFormatting>
  <conditionalFormatting sqref="AO10:AR10">
    <cfRule type="cellIs" dxfId="380" priority="362" stopIfTrue="1" operator="lessThan">
      <formula>0</formula>
    </cfRule>
  </conditionalFormatting>
  <conditionalFormatting sqref="AO11:AR11">
    <cfRule type="cellIs" dxfId="379" priority="361" stopIfTrue="1" operator="lessThan">
      <formula>0</formula>
    </cfRule>
  </conditionalFormatting>
  <conditionalFormatting sqref="AO13:AR14">
    <cfRule type="cellIs" dxfId="378" priority="360" stopIfTrue="1" operator="lessThan">
      <formula>0</formula>
    </cfRule>
  </conditionalFormatting>
  <conditionalFormatting sqref="AO18:AR19">
    <cfRule type="cellIs" dxfId="377" priority="358" stopIfTrue="1" operator="lessThan">
      <formula>0</formula>
    </cfRule>
  </conditionalFormatting>
  <conditionalFormatting sqref="AS9">
    <cfRule type="cellIs" dxfId="376" priority="357" stopIfTrue="1" operator="lessThan">
      <formula>0</formula>
    </cfRule>
  </conditionalFormatting>
  <conditionalFormatting sqref="AT9">
    <cfRule type="cellIs" dxfId="375" priority="356" stopIfTrue="1" operator="lessThan">
      <formula>0</formula>
    </cfRule>
  </conditionalFormatting>
  <conditionalFormatting sqref="AU9">
    <cfRule type="cellIs" dxfId="374" priority="355" stopIfTrue="1" operator="lessThan">
      <formula>0</formula>
    </cfRule>
  </conditionalFormatting>
  <conditionalFormatting sqref="AS11">
    <cfRule type="cellIs" dxfId="373" priority="354" stopIfTrue="1" operator="lessThan">
      <formula>0</formula>
    </cfRule>
  </conditionalFormatting>
  <conditionalFormatting sqref="AT11">
    <cfRule type="cellIs" dxfId="372" priority="353" stopIfTrue="1" operator="lessThan">
      <formula>0</formula>
    </cfRule>
  </conditionalFormatting>
  <conditionalFormatting sqref="AU11">
    <cfRule type="cellIs" dxfId="371" priority="352" stopIfTrue="1" operator="lessThan">
      <formula>0</formula>
    </cfRule>
  </conditionalFormatting>
  <conditionalFormatting sqref="AS12">
    <cfRule type="cellIs" dxfId="370" priority="351" stopIfTrue="1" operator="lessThan">
      <formula>0</formula>
    </cfRule>
  </conditionalFormatting>
  <conditionalFormatting sqref="AT12">
    <cfRule type="cellIs" dxfId="369" priority="350" stopIfTrue="1" operator="lessThan">
      <formula>0</formula>
    </cfRule>
  </conditionalFormatting>
  <conditionalFormatting sqref="AU12">
    <cfRule type="cellIs" dxfId="368" priority="349" stopIfTrue="1" operator="lessThan">
      <formula>0</formula>
    </cfRule>
  </conditionalFormatting>
  <conditionalFormatting sqref="AS13">
    <cfRule type="cellIs" dxfId="367" priority="348" stopIfTrue="1" operator="lessThan">
      <formula>0</formula>
    </cfRule>
  </conditionalFormatting>
  <conditionalFormatting sqref="AT13">
    <cfRule type="cellIs" dxfId="366" priority="347" stopIfTrue="1" operator="lessThan">
      <formula>0</formula>
    </cfRule>
  </conditionalFormatting>
  <conditionalFormatting sqref="AU13">
    <cfRule type="cellIs" dxfId="365" priority="346" stopIfTrue="1" operator="lessThan">
      <formula>0</formula>
    </cfRule>
  </conditionalFormatting>
  <conditionalFormatting sqref="AS14">
    <cfRule type="cellIs" dxfId="364" priority="345" stopIfTrue="1" operator="lessThan">
      <formula>0</formula>
    </cfRule>
  </conditionalFormatting>
  <conditionalFormatting sqref="AT14">
    <cfRule type="cellIs" dxfId="363" priority="344" stopIfTrue="1" operator="lessThan">
      <formula>0</formula>
    </cfRule>
  </conditionalFormatting>
  <conditionalFormatting sqref="AU14">
    <cfRule type="cellIs" dxfId="362" priority="343" stopIfTrue="1" operator="lessThan">
      <formula>0</formula>
    </cfRule>
  </conditionalFormatting>
  <conditionalFormatting sqref="AS18">
    <cfRule type="cellIs" dxfId="361" priority="342" stopIfTrue="1" operator="lessThan">
      <formula>0</formula>
    </cfRule>
  </conditionalFormatting>
  <conditionalFormatting sqref="AT18">
    <cfRule type="cellIs" dxfId="360" priority="341" stopIfTrue="1" operator="lessThan">
      <formula>0</formula>
    </cfRule>
  </conditionalFormatting>
  <conditionalFormatting sqref="AU18">
    <cfRule type="cellIs" dxfId="359" priority="340" stopIfTrue="1" operator="lessThan">
      <formula>0</formula>
    </cfRule>
  </conditionalFormatting>
  <conditionalFormatting sqref="AS19">
    <cfRule type="cellIs" dxfId="358" priority="339" stopIfTrue="1" operator="lessThan">
      <formula>0</formula>
    </cfRule>
  </conditionalFormatting>
  <conditionalFormatting sqref="AT19">
    <cfRule type="cellIs" dxfId="357" priority="338" stopIfTrue="1" operator="lessThan">
      <formula>0</formula>
    </cfRule>
  </conditionalFormatting>
  <conditionalFormatting sqref="AU19">
    <cfRule type="cellIs" dxfId="356" priority="337" stopIfTrue="1" operator="lessThan">
      <formula>0</formula>
    </cfRule>
  </conditionalFormatting>
  <conditionalFormatting sqref="J23">
    <cfRule type="cellIs" dxfId="355" priority="336" stopIfTrue="1" operator="lessThan">
      <formula>0</formula>
    </cfRule>
  </conditionalFormatting>
  <conditionalFormatting sqref="J26">
    <cfRule type="cellIs" dxfId="354" priority="335" stopIfTrue="1" operator="lessThan">
      <formula>0</formula>
    </cfRule>
  </conditionalFormatting>
  <conditionalFormatting sqref="J28">
    <cfRule type="cellIs" dxfId="353" priority="334" stopIfTrue="1" operator="lessThan">
      <formula>0</formula>
    </cfRule>
  </conditionalFormatting>
  <conditionalFormatting sqref="J30">
    <cfRule type="cellIs" dxfId="352" priority="333" stopIfTrue="1" operator="lessThan">
      <formula>0</formula>
    </cfRule>
  </conditionalFormatting>
  <conditionalFormatting sqref="J32">
    <cfRule type="cellIs" dxfId="351" priority="332" stopIfTrue="1" operator="lessThan">
      <formula>0</formula>
    </cfRule>
  </conditionalFormatting>
  <conditionalFormatting sqref="J34">
    <cfRule type="cellIs" dxfId="350" priority="331" stopIfTrue="1" operator="lessThan">
      <formula>0</formula>
    </cfRule>
  </conditionalFormatting>
  <conditionalFormatting sqref="J38">
    <cfRule type="cellIs" dxfId="349" priority="330" stopIfTrue="1" operator="lessThan">
      <formula>0</formula>
    </cfRule>
  </conditionalFormatting>
  <conditionalFormatting sqref="J41">
    <cfRule type="cellIs" dxfId="348" priority="329" stopIfTrue="1" operator="lessThan">
      <formula>0</formula>
    </cfRule>
  </conditionalFormatting>
  <conditionalFormatting sqref="J43">
    <cfRule type="cellIs" dxfId="347" priority="328" stopIfTrue="1" operator="lessThan">
      <formula>0</formula>
    </cfRule>
  </conditionalFormatting>
  <conditionalFormatting sqref="J47">
    <cfRule type="cellIs" dxfId="346" priority="327" stopIfTrue="1" operator="lessThan">
      <formula>0</formula>
    </cfRule>
  </conditionalFormatting>
  <conditionalFormatting sqref="J50">
    <cfRule type="cellIs" dxfId="345" priority="326" stopIfTrue="1" operator="lessThan">
      <formula>0</formula>
    </cfRule>
  </conditionalFormatting>
  <conditionalFormatting sqref="L24:O24">
    <cfRule type="cellIs" dxfId="344" priority="325" stopIfTrue="1" operator="lessThan">
      <formula>0</formula>
    </cfRule>
  </conditionalFormatting>
  <conditionalFormatting sqref="K27:O27">
    <cfRule type="cellIs" dxfId="343" priority="324" stopIfTrue="1" operator="lessThan">
      <formula>0</formula>
    </cfRule>
  </conditionalFormatting>
  <conditionalFormatting sqref="K31:O31">
    <cfRule type="cellIs" dxfId="342" priority="323" stopIfTrue="1" operator="lessThan">
      <formula>0</formula>
    </cfRule>
  </conditionalFormatting>
  <conditionalFormatting sqref="K35:O35">
    <cfRule type="cellIs" dxfId="341" priority="322" stopIfTrue="1" operator="lessThan">
      <formula>0</formula>
    </cfRule>
  </conditionalFormatting>
  <conditionalFormatting sqref="K39:O39">
    <cfRule type="cellIs" dxfId="340" priority="321" stopIfTrue="1" operator="lessThan">
      <formula>0</formula>
    </cfRule>
  </conditionalFormatting>
  <conditionalFormatting sqref="K42:O42">
    <cfRule type="cellIs" dxfId="339" priority="320" stopIfTrue="1" operator="lessThan">
      <formula>0</formula>
    </cfRule>
  </conditionalFormatting>
  <conditionalFormatting sqref="J36">
    <cfRule type="cellIs" dxfId="338" priority="319" stopIfTrue="1" operator="lessThan">
      <formula>0</formula>
    </cfRule>
  </conditionalFormatting>
  <conditionalFormatting sqref="K36:O36">
    <cfRule type="cellIs" dxfId="337" priority="318" stopIfTrue="1" operator="lessThan">
      <formula>0</formula>
    </cfRule>
  </conditionalFormatting>
  <conditionalFormatting sqref="J45">
    <cfRule type="cellIs" dxfId="336" priority="317" stopIfTrue="1" operator="lessThan">
      <formula>0</formula>
    </cfRule>
  </conditionalFormatting>
  <conditionalFormatting sqref="K45:O45">
    <cfRule type="cellIs" dxfId="335" priority="316" stopIfTrue="1" operator="lessThan">
      <formula>0</formula>
    </cfRule>
  </conditionalFormatting>
  <conditionalFormatting sqref="J46">
    <cfRule type="cellIs" dxfId="334" priority="315" stopIfTrue="1" operator="lessThan">
      <formula>0</formula>
    </cfRule>
  </conditionalFormatting>
  <conditionalFormatting sqref="K46:O46">
    <cfRule type="cellIs" dxfId="333" priority="314" stopIfTrue="1" operator="lessThan">
      <formula>0</formula>
    </cfRule>
  </conditionalFormatting>
  <conditionalFormatting sqref="J49">
    <cfRule type="cellIs" dxfId="332" priority="313" stopIfTrue="1" operator="lessThan">
      <formula>0</formula>
    </cfRule>
  </conditionalFormatting>
  <conditionalFormatting sqref="K49:O49">
    <cfRule type="cellIs" dxfId="331" priority="312" stopIfTrue="1" operator="lessThan">
      <formula>0</formula>
    </cfRule>
  </conditionalFormatting>
  <conditionalFormatting sqref="J51">
    <cfRule type="cellIs" dxfId="330" priority="311" stopIfTrue="1" operator="lessThan">
      <formula>0</formula>
    </cfRule>
  </conditionalFormatting>
  <conditionalFormatting sqref="K51:O51">
    <cfRule type="cellIs" dxfId="329" priority="310" stopIfTrue="1" operator="lessThan">
      <formula>0</formula>
    </cfRule>
  </conditionalFormatting>
  <conditionalFormatting sqref="J52">
    <cfRule type="cellIs" dxfId="328" priority="309" stopIfTrue="1" operator="lessThan">
      <formula>0</formula>
    </cfRule>
  </conditionalFormatting>
  <conditionalFormatting sqref="K52:O52">
    <cfRule type="cellIs" dxfId="327" priority="308" stopIfTrue="1" operator="lessThan">
      <formula>0</formula>
    </cfRule>
  </conditionalFormatting>
  <conditionalFormatting sqref="J53">
    <cfRule type="cellIs" dxfId="326" priority="307" stopIfTrue="1" operator="lessThan">
      <formula>0</formula>
    </cfRule>
  </conditionalFormatting>
  <conditionalFormatting sqref="K53:O53">
    <cfRule type="cellIs" dxfId="325" priority="306" stopIfTrue="1" operator="lessThan">
      <formula>0</formula>
    </cfRule>
  </conditionalFormatting>
  <conditionalFormatting sqref="P23">
    <cfRule type="cellIs" dxfId="324" priority="305" stopIfTrue="1" operator="lessThan">
      <formula>0</formula>
    </cfRule>
  </conditionalFormatting>
  <conditionalFormatting sqref="P26">
    <cfRule type="cellIs" dxfId="323" priority="304" stopIfTrue="1" operator="lessThan">
      <formula>0</formula>
    </cfRule>
  </conditionalFormatting>
  <conditionalFormatting sqref="P28">
    <cfRule type="cellIs" dxfId="322" priority="303" stopIfTrue="1" operator="lessThan">
      <formula>0</formula>
    </cfRule>
  </conditionalFormatting>
  <conditionalFormatting sqref="P30">
    <cfRule type="cellIs" dxfId="321" priority="302" stopIfTrue="1" operator="lessThan">
      <formula>0</formula>
    </cfRule>
  </conditionalFormatting>
  <conditionalFormatting sqref="P32">
    <cfRule type="cellIs" dxfId="320" priority="301" stopIfTrue="1" operator="lessThan">
      <formula>0</formula>
    </cfRule>
  </conditionalFormatting>
  <conditionalFormatting sqref="P34">
    <cfRule type="cellIs" dxfId="319" priority="300" stopIfTrue="1" operator="lessThan">
      <formula>0</formula>
    </cfRule>
  </conditionalFormatting>
  <conditionalFormatting sqref="P38">
    <cfRule type="cellIs" dxfId="318" priority="299" stopIfTrue="1" operator="lessThan">
      <formula>0</formula>
    </cfRule>
  </conditionalFormatting>
  <conditionalFormatting sqref="P41">
    <cfRule type="cellIs" dxfId="317" priority="298" stopIfTrue="1" operator="lessThan">
      <formula>0</formula>
    </cfRule>
  </conditionalFormatting>
  <conditionalFormatting sqref="P43">
    <cfRule type="cellIs" dxfId="316" priority="297" stopIfTrue="1" operator="lessThan">
      <formula>0</formula>
    </cfRule>
  </conditionalFormatting>
  <conditionalFormatting sqref="P47">
    <cfRule type="cellIs" dxfId="315" priority="296" stopIfTrue="1" operator="lessThan">
      <formula>0</formula>
    </cfRule>
  </conditionalFormatting>
  <conditionalFormatting sqref="P50">
    <cfRule type="cellIs" dxfId="314" priority="295" stopIfTrue="1" operator="lessThan">
      <formula>0</formula>
    </cfRule>
  </conditionalFormatting>
  <conditionalFormatting sqref="Q24:T24">
    <cfRule type="cellIs" dxfId="313" priority="294" stopIfTrue="1" operator="lessThan">
      <formula>0</formula>
    </cfRule>
  </conditionalFormatting>
  <conditionalFormatting sqref="Q27:T27">
    <cfRule type="cellIs" dxfId="312" priority="293" stopIfTrue="1" operator="lessThan">
      <formula>0</formula>
    </cfRule>
  </conditionalFormatting>
  <conditionalFormatting sqref="Q31:T31">
    <cfRule type="cellIs" dxfId="311" priority="292" stopIfTrue="1" operator="lessThan">
      <formula>0</formula>
    </cfRule>
  </conditionalFormatting>
  <conditionalFormatting sqref="Q35:T35">
    <cfRule type="cellIs" dxfId="310" priority="291" stopIfTrue="1" operator="lessThan">
      <formula>0</formula>
    </cfRule>
  </conditionalFormatting>
  <conditionalFormatting sqref="Q39:T39">
    <cfRule type="cellIs" dxfId="309" priority="290" stopIfTrue="1" operator="lessThan">
      <formula>0</formula>
    </cfRule>
  </conditionalFormatting>
  <conditionalFormatting sqref="Q42:T42">
    <cfRule type="cellIs" dxfId="308" priority="289" stopIfTrue="1" operator="lessThan">
      <formula>0</formula>
    </cfRule>
  </conditionalFormatting>
  <conditionalFormatting sqref="P36">
    <cfRule type="cellIs" dxfId="307" priority="288" stopIfTrue="1" operator="lessThan">
      <formula>0</formula>
    </cfRule>
  </conditionalFormatting>
  <conditionalFormatting sqref="Q36:T36">
    <cfRule type="cellIs" dxfId="306" priority="287" stopIfTrue="1" operator="lessThan">
      <formula>0</formula>
    </cfRule>
  </conditionalFormatting>
  <conditionalFormatting sqref="P45">
    <cfRule type="cellIs" dxfId="305" priority="286" stopIfTrue="1" operator="lessThan">
      <formula>0</formula>
    </cfRule>
  </conditionalFormatting>
  <conditionalFormatting sqref="Q45:T45">
    <cfRule type="cellIs" dxfId="304" priority="285" stopIfTrue="1" operator="lessThan">
      <formula>0</formula>
    </cfRule>
  </conditionalFormatting>
  <conditionalFormatting sqref="P46">
    <cfRule type="cellIs" dxfId="303" priority="284" stopIfTrue="1" operator="lessThan">
      <formula>0</formula>
    </cfRule>
  </conditionalFormatting>
  <conditionalFormatting sqref="Q46:T46">
    <cfRule type="cellIs" dxfId="302" priority="283" stopIfTrue="1" operator="lessThan">
      <formula>0</formula>
    </cfRule>
  </conditionalFormatting>
  <conditionalFormatting sqref="P49">
    <cfRule type="cellIs" dxfId="301" priority="282" stopIfTrue="1" operator="lessThan">
      <formula>0</formula>
    </cfRule>
  </conditionalFormatting>
  <conditionalFormatting sqref="Q49:T49">
    <cfRule type="cellIs" dxfId="300" priority="281" stopIfTrue="1" operator="lessThan">
      <formula>0</formula>
    </cfRule>
  </conditionalFormatting>
  <conditionalFormatting sqref="P51">
    <cfRule type="cellIs" dxfId="299" priority="280" stopIfTrue="1" operator="lessThan">
      <formula>0</formula>
    </cfRule>
  </conditionalFormatting>
  <conditionalFormatting sqref="Q51:T51">
    <cfRule type="cellIs" dxfId="298" priority="279" stopIfTrue="1" operator="lessThan">
      <formula>0</formula>
    </cfRule>
  </conditionalFormatting>
  <conditionalFormatting sqref="P52">
    <cfRule type="cellIs" dxfId="297" priority="278" stopIfTrue="1" operator="lessThan">
      <formula>0</formula>
    </cfRule>
  </conditionalFormatting>
  <conditionalFormatting sqref="Q52:T52">
    <cfRule type="cellIs" dxfId="296" priority="277" stopIfTrue="1" operator="lessThan">
      <formula>0</formula>
    </cfRule>
  </conditionalFormatting>
  <conditionalFormatting sqref="P53">
    <cfRule type="cellIs" dxfId="295" priority="276" stopIfTrue="1" operator="lessThan">
      <formula>0</formula>
    </cfRule>
  </conditionalFormatting>
  <conditionalFormatting sqref="Q53:T53">
    <cfRule type="cellIs" dxfId="294" priority="275" stopIfTrue="1" operator="lessThan">
      <formula>0</formula>
    </cfRule>
  </conditionalFormatting>
  <conditionalFormatting sqref="U23">
    <cfRule type="cellIs" dxfId="293" priority="274" stopIfTrue="1" operator="lessThan">
      <formula>0</formula>
    </cfRule>
  </conditionalFormatting>
  <conditionalFormatting sqref="U26">
    <cfRule type="cellIs" dxfId="292" priority="273" stopIfTrue="1" operator="lessThan">
      <formula>0</formula>
    </cfRule>
  </conditionalFormatting>
  <conditionalFormatting sqref="U28">
    <cfRule type="cellIs" dxfId="291" priority="272" stopIfTrue="1" operator="lessThan">
      <formula>0</formula>
    </cfRule>
  </conditionalFormatting>
  <conditionalFormatting sqref="U30">
    <cfRule type="cellIs" dxfId="290" priority="271" stopIfTrue="1" operator="lessThan">
      <formula>0</formula>
    </cfRule>
  </conditionalFormatting>
  <conditionalFormatting sqref="U32">
    <cfRule type="cellIs" dxfId="289" priority="270" stopIfTrue="1" operator="lessThan">
      <formula>0</formula>
    </cfRule>
  </conditionalFormatting>
  <conditionalFormatting sqref="U34">
    <cfRule type="cellIs" dxfId="288" priority="269" stopIfTrue="1" operator="lessThan">
      <formula>0</formula>
    </cfRule>
  </conditionalFormatting>
  <conditionalFormatting sqref="U38">
    <cfRule type="cellIs" dxfId="287" priority="268" stopIfTrue="1" operator="lessThan">
      <formula>0</formula>
    </cfRule>
  </conditionalFormatting>
  <conditionalFormatting sqref="U41">
    <cfRule type="cellIs" dxfId="286" priority="267" stopIfTrue="1" operator="lessThan">
      <formula>0</formula>
    </cfRule>
  </conditionalFormatting>
  <conditionalFormatting sqref="U43">
    <cfRule type="cellIs" dxfId="285" priority="266" stopIfTrue="1" operator="lessThan">
      <formula>0</formula>
    </cfRule>
  </conditionalFormatting>
  <conditionalFormatting sqref="U47">
    <cfRule type="cellIs" dxfId="284" priority="265" stopIfTrue="1" operator="lessThan">
      <formula>0</formula>
    </cfRule>
  </conditionalFormatting>
  <conditionalFormatting sqref="U50">
    <cfRule type="cellIs" dxfId="283" priority="264" stopIfTrue="1" operator="lessThan">
      <formula>0</formula>
    </cfRule>
  </conditionalFormatting>
  <conditionalFormatting sqref="V24:W24">
    <cfRule type="cellIs" dxfId="282" priority="263" stopIfTrue="1" operator="lessThan">
      <formula>0</formula>
    </cfRule>
  </conditionalFormatting>
  <conditionalFormatting sqref="V27:W27">
    <cfRule type="cellIs" dxfId="281" priority="262" stopIfTrue="1" operator="lessThan">
      <formula>0</formula>
    </cfRule>
  </conditionalFormatting>
  <conditionalFormatting sqref="V31:W31">
    <cfRule type="cellIs" dxfId="280" priority="261" stopIfTrue="1" operator="lessThan">
      <formula>0</formula>
    </cfRule>
  </conditionalFormatting>
  <conditionalFormatting sqref="V35:W35">
    <cfRule type="cellIs" dxfId="279" priority="260" stopIfTrue="1" operator="lessThan">
      <formula>0</formula>
    </cfRule>
  </conditionalFormatting>
  <conditionalFormatting sqref="V39:W39">
    <cfRule type="cellIs" dxfId="278" priority="259" stopIfTrue="1" operator="lessThan">
      <formula>0</formula>
    </cfRule>
  </conditionalFormatting>
  <conditionalFormatting sqref="V42:W42">
    <cfRule type="cellIs" dxfId="277" priority="258" stopIfTrue="1" operator="lessThan">
      <formula>0</formula>
    </cfRule>
  </conditionalFormatting>
  <conditionalFormatting sqref="U36">
    <cfRule type="cellIs" dxfId="276" priority="257" stopIfTrue="1" operator="lessThan">
      <formula>0</formula>
    </cfRule>
  </conditionalFormatting>
  <conditionalFormatting sqref="V36:W36">
    <cfRule type="cellIs" dxfId="275" priority="256" stopIfTrue="1" operator="lessThan">
      <formula>0</formula>
    </cfRule>
  </conditionalFormatting>
  <conditionalFormatting sqref="U45">
    <cfRule type="cellIs" dxfId="274" priority="255" stopIfTrue="1" operator="lessThan">
      <formula>0</formula>
    </cfRule>
  </conditionalFormatting>
  <conditionalFormatting sqref="V45:W45">
    <cfRule type="cellIs" dxfId="273" priority="254" stopIfTrue="1" operator="lessThan">
      <formula>0</formula>
    </cfRule>
  </conditionalFormatting>
  <conditionalFormatting sqref="U46">
    <cfRule type="cellIs" dxfId="272" priority="253" stopIfTrue="1" operator="lessThan">
      <formula>0</formula>
    </cfRule>
  </conditionalFormatting>
  <conditionalFormatting sqref="V46:W46">
    <cfRule type="cellIs" dxfId="271" priority="252" stopIfTrue="1" operator="lessThan">
      <formula>0</formula>
    </cfRule>
  </conditionalFormatting>
  <conditionalFormatting sqref="U49">
    <cfRule type="cellIs" dxfId="270" priority="251" stopIfTrue="1" operator="lessThan">
      <formula>0</formula>
    </cfRule>
  </conditionalFormatting>
  <conditionalFormatting sqref="V49:W49">
    <cfRule type="cellIs" dxfId="269" priority="250" stopIfTrue="1" operator="lessThan">
      <formula>0</formula>
    </cfRule>
  </conditionalFormatting>
  <conditionalFormatting sqref="U51">
    <cfRule type="cellIs" dxfId="268" priority="249" stopIfTrue="1" operator="lessThan">
      <formula>0</formula>
    </cfRule>
  </conditionalFormatting>
  <conditionalFormatting sqref="V51:W51">
    <cfRule type="cellIs" dxfId="267" priority="248" stopIfTrue="1" operator="lessThan">
      <formula>0</formula>
    </cfRule>
  </conditionalFormatting>
  <conditionalFormatting sqref="U52">
    <cfRule type="cellIs" dxfId="266" priority="247" stopIfTrue="1" operator="lessThan">
      <formula>0</formula>
    </cfRule>
  </conditionalFormatting>
  <conditionalFormatting sqref="V52:W52">
    <cfRule type="cellIs" dxfId="265" priority="246" stopIfTrue="1" operator="lessThan">
      <formula>0</formula>
    </cfRule>
  </conditionalFormatting>
  <conditionalFormatting sqref="U53">
    <cfRule type="cellIs" dxfId="264" priority="245" stopIfTrue="1" operator="lessThan">
      <formula>0</formula>
    </cfRule>
  </conditionalFormatting>
  <conditionalFormatting sqref="V53:W53">
    <cfRule type="cellIs" dxfId="263" priority="244" stopIfTrue="1" operator="lessThan">
      <formula>0</formula>
    </cfRule>
  </conditionalFormatting>
  <conditionalFormatting sqref="X23">
    <cfRule type="cellIs" dxfId="262" priority="243" stopIfTrue="1" operator="lessThan">
      <formula>0</formula>
    </cfRule>
  </conditionalFormatting>
  <conditionalFormatting sqref="X26">
    <cfRule type="cellIs" dxfId="261" priority="242" stopIfTrue="1" operator="lessThan">
      <formula>0</formula>
    </cfRule>
  </conditionalFormatting>
  <conditionalFormatting sqref="X28">
    <cfRule type="cellIs" dxfId="260" priority="241" stopIfTrue="1" operator="lessThan">
      <formula>0</formula>
    </cfRule>
  </conditionalFormatting>
  <conditionalFormatting sqref="X30">
    <cfRule type="cellIs" dxfId="259" priority="240" stopIfTrue="1" operator="lessThan">
      <formula>0</formula>
    </cfRule>
  </conditionalFormatting>
  <conditionalFormatting sqref="X32">
    <cfRule type="cellIs" dxfId="258" priority="239" stopIfTrue="1" operator="lessThan">
      <formula>0</formula>
    </cfRule>
  </conditionalFormatting>
  <conditionalFormatting sqref="X34">
    <cfRule type="cellIs" dxfId="257" priority="238" stopIfTrue="1" operator="lessThan">
      <formula>0</formula>
    </cfRule>
  </conditionalFormatting>
  <conditionalFormatting sqref="X38">
    <cfRule type="cellIs" dxfId="256" priority="237" stopIfTrue="1" operator="lessThan">
      <formula>0</formula>
    </cfRule>
  </conditionalFormatting>
  <conditionalFormatting sqref="X41">
    <cfRule type="cellIs" dxfId="255" priority="236" stopIfTrue="1" operator="lessThan">
      <formula>0</formula>
    </cfRule>
  </conditionalFormatting>
  <conditionalFormatting sqref="X43">
    <cfRule type="cellIs" dxfId="254" priority="235" stopIfTrue="1" operator="lessThan">
      <formula>0</formula>
    </cfRule>
  </conditionalFormatting>
  <conditionalFormatting sqref="X47">
    <cfRule type="cellIs" dxfId="253" priority="234" stopIfTrue="1" operator="lessThan">
      <formula>0</formula>
    </cfRule>
  </conditionalFormatting>
  <conditionalFormatting sqref="X50">
    <cfRule type="cellIs" dxfId="252" priority="233" stopIfTrue="1" operator="lessThan">
      <formula>0</formula>
    </cfRule>
  </conditionalFormatting>
  <conditionalFormatting sqref="Y24:Z24">
    <cfRule type="cellIs" dxfId="251" priority="232" stopIfTrue="1" operator="lessThan">
      <formula>0</formula>
    </cfRule>
  </conditionalFormatting>
  <conditionalFormatting sqref="Y27:Z27">
    <cfRule type="cellIs" dxfId="250" priority="231" stopIfTrue="1" operator="lessThan">
      <formula>0</formula>
    </cfRule>
  </conditionalFormatting>
  <conditionalFormatting sqref="Y31:Z31">
    <cfRule type="cellIs" dxfId="249" priority="230" stopIfTrue="1" operator="lessThan">
      <formula>0</formula>
    </cfRule>
  </conditionalFormatting>
  <conditionalFormatting sqref="Y35:Z35">
    <cfRule type="cellIs" dxfId="248" priority="229" stopIfTrue="1" operator="lessThan">
      <formula>0</formula>
    </cfRule>
  </conditionalFormatting>
  <conditionalFormatting sqref="Y39:Z39">
    <cfRule type="cellIs" dxfId="247" priority="228" stopIfTrue="1" operator="lessThan">
      <formula>0</formula>
    </cfRule>
  </conditionalFormatting>
  <conditionalFormatting sqref="Y42:Z42">
    <cfRule type="cellIs" dxfId="246" priority="227" stopIfTrue="1" operator="lessThan">
      <formula>0</formula>
    </cfRule>
  </conditionalFormatting>
  <conditionalFormatting sqref="X36">
    <cfRule type="cellIs" dxfId="245" priority="226" stopIfTrue="1" operator="lessThan">
      <formula>0</formula>
    </cfRule>
  </conditionalFormatting>
  <conditionalFormatting sqref="Y36:Z36">
    <cfRule type="cellIs" dxfId="244" priority="225" stopIfTrue="1" operator="lessThan">
      <formula>0</formula>
    </cfRule>
  </conditionalFormatting>
  <conditionalFormatting sqref="X45">
    <cfRule type="cellIs" dxfId="243" priority="224" stopIfTrue="1" operator="lessThan">
      <formula>0</formula>
    </cfRule>
  </conditionalFormatting>
  <conditionalFormatting sqref="Y45:Z45">
    <cfRule type="cellIs" dxfId="242" priority="223" stopIfTrue="1" operator="lessThan">
      <formula>0</formula>
    </cfRule>
  </conditionalFormatting>
  <conditionalFormatting sqref="X46">
    <cfRule type="cellIs" dxfId="241" priority="222" stopIfTrue="1" operator="lessThan">
      <formula>0</formula>
    </cfRule>
  </conditionalFormatting>
  <conditionalFormatting sqref="Y46:Z46">
    <cfRule type="cellIs" dxfId="240" priority="221" stopIfTrue="1" operator="lessThan">
      <formula>0</formula>
    </cfRule>
  </conditionalFormatting>
  <conditionalFormatting sqref="X49">
    <cfRule type="cellIs" dxfId="239" priority="220" stopIfTrue="1" operator="lessThan">
      <formula>0</formula>
    </cfRule>
  </conditionalFormatting>
  <conditionalFormatting sqref="Y49:Z49">
    <cfRule type="cellIs" dxfId="238" priority="219" stopIfTrue="1" operator="lessThan">
      <formula>0</formula>
    </cfRule>
  </conditionalFormatting>
  <conditionalFormatting sqref="X51">
    <cfRule type="cellIs" dxfId="237" priority="218" stopIfTrue="1" operator="lessThan">
      <formula>0</formula>
    </cfRule>
  </conditionalFormatting>
  <conditionalFormatting sqref="Y51:Z51">
    <cfRule type="cellIs" dxfId="236" priority="217" stopIfTrue="1" operator="lessThan">
      <formula>0</formula>
    </cfRule>
  </conditionalFormatting>
  <conditionalFormatting sqref="X52">
    <cfRule type="cellIs" dxfId="235" priority="216" stopIfTrue="1" operator="lessThan">
      <formula>0</formula>
    </cfRule>
  </conditionalFormatting>
  <conditionalFormatting sqref="Y52:Z52">
    <cfRule type="cellIs" dxfId="234" priority="215" stopIfTrue="1" operator="lessThan">
      <formula>0</formula>
    </cfRule>
  </conditionalFormatting>
  <conditionalFormatting sqref="X53">
    <cfRule type="cellIs" dxfId="233" priority="214" stopIfTrue="1" operator="lessThan">
      <formula>0</formula>
    </cfRule>
  </conditionalFormatting>
  <conditionalFormatting sqref="Y53:Z53">
    <cfRule type="cellIs" dxfId="232" priority="213" stopIfTrue="1" operator="lessThan">
      <formula>0</formula>
    </cfRule>
  </conditionalFormatting>
  <conditionalFormatting sqref="AA23">
    <cfRule type="cellIs" dxfId="231" priority="212" stopIfTrue="1" operator="lessThan">
      <formula>0</formula>
    </cfRule>
  </conditionalFormatting>
  <conditionalFormatting sqref="AA26">
    <cfRule type="cellIs" dxfId="230" priority="211" stopIfTrue="1" operator="lessThan">
      <formula>0</formula>
    </cfRule>
  </conditionalFormatting>
  <conditionalFormatting sqref="AA28">
    <cfRule type="cellIs" dxfId="229" priority="210" stopIfTrue="1" operator="lessThan">
      <formula>0</formula>
    </cfRule>
  </conditionalFormatting>
  <conditionalFormatting sqref="AA30">
    <cfRule type="cellIs" dxfId="228" priority="209" stopIfTrue="1" operator="lessThan">
      <formula>0</formula>
    </cfRule>
  </conditionalFormatting>
  <conditionalFormatting sqref="AA32">
    <cfRule type="cellIs" dxfId="227" priority="208" stopIfTrue="1" operator="lessThan">
      <formula>0</formula>
    </cfRule>
  </conditionalFormatting>
  <conditionalFormatting sqref="AA34">
    <cfRule type="cellIs" dxfId="226" priority="207" stopIfTrue="1" operator="lessThan">
      <formula>0</formula>
    </cfRule>
  </conditionalFormatting>
  <conditionalFormatting sqref="AA38">
    <cfRule type="cellIs" dxfId="225" priority="206" stopIfTrue="1" operator="lessThan">
      <formula>0</formula>
    </cfRule>
  </conditionalFormatting>
  <conditionalFormatting sqref="AA41">
    <cfRule type="cellIs" dxfId="224" priority="205" stopIfTrue="1" operator="lessThan">
      <formula>0</formula>
    </cfRule>
  </conditionalFormatting>
  <conditionalFormatting sqref="AA43">
    <cfRule type="cellIs" dxfId="223" priority="204" stopIfTrue="1" operator="lessThan">
      <formula>0</formula>
    </cfRule>
  </conditionalFormatting>
  <conditionalFormatting sqref="AA47">
    <cfRule type="cellIs" dxfId="222" priority="203" stopIfTrue="1" operator="lessThan">
      <formula>0</formula>
    </cfRule>
  </conditionalFormatting>
  <conditionalFormatting sqref="AA50">
    <cfRule type="cellIs" dxfId="221" priority="202" stopIfTrue="1" operator="lessThan">
      <formula>0</formula>
    </cfRule>
  </conditionalFormatting>
  <conditionalFormatting sqref="AB24:AC24">
    <cfRule type="cellIs" dxfId="220" priority="201" stopIfTrue="1" operator="lessThan">
      <formula>0</formula>
    </cfRule>
  </conditionalFormatting>
  <conditionalFormatting sqref="AB27:AC27">
    <cfRule type="cellIs" dxfId="219" priority="200" stopIfTrue="1" operator="lessThan">
      <formula>0</formula>
    </cfRule>
  </conditionalFormatting>
  <conditionalFormatting sqref="AB31:AC31">
    <cfRule type="cellIs" dxfId="218" priority="199" stopIfTrue="1" operator="lessThan">
      <formula>0</formula>
    </cfRule>
  </conditionalFormatting>
  <conditionalFormatting sqref="AB35:AC35">
    <cfRule type="cellIs" dxfId="217" priority="198" stopIfTrue="1" operator="lessThan">
      <formula>0</formula>
    </cfRule>
  </conditionalFormatting>
  <conditionalFormatting sqref="AB39:AC39">
    <cfRule type="cellIs" dxfId="216" priority="197" stopIfTrue="1" operator="lessThan">
      <formula>0</formula>
    </cfRule>
  </conditionalFormatting>
  <conditionalFormatting sqref="AB42:AC42">
    <cfRule type="cellIs" dxfId="215" priority="196" stopIfTrue="1" operator="lessThan">
      <formula>0</formula>
    </cfRule>
  </conditionalFormatting>
  <conditionalFormatting sqref="AA36">
    <cfRule type="cellIs" dxfId="214" priority="195" stopIfTrue="1" operator="lessThan">
      <formula>0</formula>
    </cfRule>
  </conditionalFormatting>
  <conditionalFormatting sqref="AB36:AC36">
    <cfRule type="cellIs" dxfId="213" priority="194" stopIfTrue="1" operator="lessThan">
      <formula>0</formula>
    </cfRule>
  </conditionalFormatting>
  <conditionalFormatting sqref="AA45">
    <cfRule type="cellIs" dxfId="212" priority="193" stopIfTrue="1" operator="lessThan">
      <formula>0</formula>
    </cfRule>
  </conditionalFormatting>
  <conditionalFormatting sqref="AB45:AC45">
    <cfRule type="cellIs" dxfId="211" priority="192" stopIfTrue="1" operator="lessThan">
      <formula>0</formula>
    </cfRule>
  </conditionalFormatting>
  <conditionalFormatting sqref="AA46">
    <cfRule type="cellIs" dxfId="210" priority="191" stopIfTrue="1" operator="lessThan">
      <formula>0</formula>
    </cfRule>
  </conditionalFormatting>
  <conditionalFormatting sqref="AB46:AC46">
    <cfRule type="cellIs" dxfId="209" priority="190" stopIfTrue="1" operator="lessThan">
      <formula>0</formula>
    </cfRule>
  </conditionalFormatting>
  <conditionalFormatting sqref="AA49">
    <cfRule type="cellIs" dxfId="208" priority="189" stopIfTrue="1" operator="lessThan">
      <formula>0</formula>
    </cfRule>
  </conditionalFormatting>
  <conditionalFormatting sqref="AB49:AC49">
    <cfRule type="cellIs" dxfId="207" priority="188" stopIfTrue="1" operator="lessThan">
      <formula>0</formula>
    </cfRule>
  </conditionalFormatting>
  <conditionalFormatting sqref="AA51">
    <cfRule type="cellIs" dxfId="206" priority="187" stopIfTrue="1" operator="lessThan">
      <formula>0</formula>
    </cfRule>
  </conditionalFormatting>
  <conditionalFormatting sqref="AB51:AC51">
    <cfRule type="cellIs" dxfId="205" priority="186" stopIfTrue="1" operator="lessThan">
      <formula>0</formula>
    </cfRule>
  </conditionalFormatting>
  <conditionalFormatting sqref="AA52">
    <cfRule type="cellIs" dxfId="204" priority="185" stopIfTrue="1" operator="lessThan">
      <formula>0</formula>
    </cfRule>
  </conditionalFormatting>
  <conditionalFormatting sqref="AB52:AC52">
    <cfRule type="cellIs" dxfId="203" priority="184" stopIfTrue="1" operator="lessThan">
      <formula>0</formula>
    </cfRule>
  </conditionalFormatting>
  <conditionalFormatting sqref="AA53">
    <cfRule type="cellIs" dxfId="202" priority="183" stopIfTrue="1" operator="lessThan">
      <formula>0</formula>
    </cfRule>
  </conditionalFormatting>
  <conditionalFormatting sqref="AB53:AC53">
    <cfRule type="cellIs" dxfId="201" priority="182" stopIfTrue="1" operator="lessThan">
      <formula>0</formula>
    </cfRule>
  </conditionalFormatting>
  <conditionalFormatting sqref="AN23">
    <cfRule type="cellIs" dxfId="200" priority="181" stopIfTrue="1" operator="lessThan">
      <formula>0</formula>
    </cfRule>
  </conditionalFormatting>
  <conditionalFormatting sqref="AN26">
    <cfRule type="cellIs" dxfId="199" priority="180" stopIfTrue="1" operator="lessThan">
      <formula>0</formula>
    </cfRule>
  </conditionalFormatting>
  <conditionalFormatting sqref="AN28">
    <cfRule type="cellIs" dxfId="198" priority="179" stopIfTrue="1" operator="lessThan">
      <formula>0</formula>
    </cfRule>
  </conditionalFormatting>
  <conditionalFormatting sqref="AN30">
    <cfRule type="cellIs" dxfId="197" priority="178" stopIfTrue="1" operator="lessThan">
      <formula>0</formula>
    </cfRule>
  </conditionalFormatting>
  <conditionalFormatting sqref="AN32">
    <cfRule type="cellIs" dxfId="196" priority="177" stopIfTrue="1" operator="lessThan">
      <formula>0</formula>
    </cfRule>
  </conditionalFormatting>
  <conditionalFormatting sqref="AN34">
    <cfRule type="cellIs" dxfId="195" priority="176" stopIfTrue="1" operator="lessThan">
      <formula>0</formula>
    </cfRule>
  </conditionalFormatting>
  <conditionalFormatting sqref="AN38">
    <cfRule type="cellIs" dxfId="194" priority="175" stopIfTrue="1" operator="lessThan">
      <formula>0</formula>
    </cfRule>
  </conditionalFormatting>
  <conditionalFormatting sqref="AN41">
    <cfRule type="cellIs" dxfId="193" priority="174" stopIfTrue="1" operator="lessThan">
      <formula>0</formula>
    </cfRule>
  </conditionalFormatting>
  <conditionalFormatting sqref="AN43">
    <cfRule type="cellIs" dxfId="192" priority="173" stopIfTrue="1" operator="lessThan">
      <formula>0</formula>
    </cfRule>
  </conditionalFormatting>
  <conditionalFormatting sqref="AN47">
    <cfRule type="cellIs" dxfId="191" priority="172" stopIfTrue="1" operator="lessThan">
      <formula>0</formula>
    </cfRule>
  </conditionalFormatting>
  <conditionalFormatting sqref="AN50">
    <cfRule type="cellIs" dxfId="190" priority="171" stopIfTrue="1" operator="lessThan">
      <formula>0</formula>
    </cfRule>
  </conditionalFormatting>
  <conditionalFormatting sqref="AO24:AR24">
    <cfRule type="cellIs" dxfId="189" priority="170" stopIfTrue="1" operator="lessThan">
      <formula>0</formula>
    </cfRule>
  </conditionalFormatting>
  <conditionalFormatting sqref="AO27:AR27">
    <cfRule type="cellIs" dxfId="188" priority="169" stopIfTrue="1" operator="lessThan">
      <formula>0</formula>
    </cfRule>
  </conditionalFormatting>
  <conditionalFormatting sqref="AO31:AR31">
    <cfRule type="cellIs" dxfId="187" priority="168" stopIfTrue="1" operator="lessThan">
      <formula>0</formula>
    </cfRule>
  </conditionalFormatting>
  <conditionalFormatting sqref="AO35:AR35">
    <cfRule type="cellIs" dxfId="186" priority="167" stopIfTrue="1" operator="lessThan">
      <formula>0</formula>
    </cfRule>
  </conditionalFormatting>
  <conditionalFormatting sqref="AO39:AR39">
    <cfRule type="cellIs" dxfId="185" priority="166" stopIfTrue="1" operator="lessThan">
      <formula>0</formula>
    </cfRule>
  </conditionalFormatting>
  <conditionalFormatting sqref="AO42:AR42">
    <cfRule type="cellIs" dxfId="184" priority="165" stopIfTrue="1" operator="lessThan">
      <formula>0</formula>
    </cfRule>
  </conditionalFormatting>
  <conditionalFormatting sqref="AN36">
    <cfRule type="cellIs" dxfId="183" priority="164" stopIfTrue="1" operator="lessThan">
      <formula>0</formula>
    </cfRule>
  </conditionalFormatting>
  <conditionalFormatting sqref="AO36:AR36">
    <cfRule type="cellIs" dxfId="182" priority="163" stopIfTrue="1" operator="lessThan">
      <formula>0</formula>
    </cfRule>
  </conditionalFormatting>
  <conditionalFormatting sqref="AN45">
    <cfRule type="cellIs" dxfId="181" priority="162" stopIfTrue="1" operator="lessThan">
      <formula>0</formula>
    </cfRule>
  </conditionalFormatting>
  <conditionalFormatting sqref="AO45:AR45">
    <cfRule type="cellIs" dxfId="180" priority="161" stopIfTrue="1" operator="lessThan">
      <formula>0</formula>
    </cfRule>
  </conditionalFormatting>
  <conditionalFormatting sqref="AN46">
    <cfRule type="cellIs" dxfId="179" priority="160" stopIfTrue="1" operator="lessThan">
      <formula>0</formula>
    </cfRule>
  </conditionalFormatting>
  <conditionalFormatting sqref="AO46:AR46">
    <cfRule type="cellIs" dxfId="178" priority="159" stopIfTrue="1" operator="lessThan">
      <formula>0</formula>
    </cfRule>
  </conditionalFormatting>
  <conditionalFormatting sqref="AN49">
    <cfRule type="cellIs" dxfId="177" priority="158" stopIfTrue="1" operator="lessThan">
      <formula>0</formula>
    </cfRule>
  </conditionalFormatting>
  <conditionalFormatting sqref="AO49:AR49">
    <cfRule type="cellIs" dxfId="176" priority="157" stopIfTrue="1" operator="lessThan">
      <formula>0</formula>
    </cfRule>
  </conditionalFormatting>
  <conditionalFormatting sqref="AN51">
    <cfRule type="cellIs" dxfId="175" priority="156" stopIfTrue="1" operator="lessThan">
      <formula>0</formula>
    </cfRule>
  </conditionalFormatting>
  <conditionalFormatting sqref="AO51:AR51">
    <cfRule type="cellIs" dxfId="174" priority="155" stopIfTrue="1" operator="lessThan">
      <formula>0</formula>
    </cfRule>
  </conditionalFormatting>
  <conditionalFormatting sqref="AN52">
    <cfRule type="cellIs" dxfId="173" priority="154" stopIfTrue="1" operator="lessThan">
      <formula>0</formula>
    </cfRule>
  </conditionalFormatting>
  <conditionalFormatting sqref="AO52:AR52">
    <cfRule type="cellIs" dxfId="172" priority="153" stopIfTrue="1" operator="lessThan">
      <formula>0</formula>
    </cfRule>
  </conditionalFormatting>
  <conditionalFormatting sqref="AN53">
    <cfRule type="cellIs" dxfId="171" priority="152" stopIfTrue="1" operator="lessThan">
      <formula>0</formula>
    </cfRule>
  </conditionalFormatting>
  <conditionalFormatting sqref="AO53:AR53">
    <cfRule type="cellIs" dxfId="170" priority="151" stopIfTrue="1" operator="lessThan">
      <formula>0</formula>
    </cfRule>
  </conditionalFormatting>
  <conditionalFormatting sqref="AD23">
    <cfRule type="cellIs" dxfId="169" priority="150" stopIfTrue="1" operator="lessThan">
      <formula>0</formula>
    </cfRule>
  </conditionalFormatting>
  <conditionalFormatting sqref="AD26">
    <cfRule type="cellIs" dxfId="168" priority="149" stopIfTrue="1" operator="lessThan">
      <formula>0</formula>
    </cfRule>
  </conditionalFormatting>
  <conditionalFormatting sqref="AD28">
    <cfRule type="cellIs" dxfId="167" priority="148" stopIfTrue="1" operator="lessThan">
      <formula>0</formula>
    </cfRule>
  </conditionalFormatting>
  <conditionalFormatting sqref="AD30">
    <cfRule type="cellIs" dxfId="166" priority="147" stopIfTrue="1" operator="lessThan">
      <formula>0</formula>
    </cfRule>
  </conditionalFormatting>
  <conditionalFormatting sqref="AD32">
    <cfRule type="cellIs" dxfId="165" priority="146" stopIfTrue="1" operator="lessThan">
      <formula>0</formula>
    </cfRule>
  </conditionalFormatting>
  <conditionalFormatting sqref="AD34">
    <cfRule type="cellIs" dxfId="164" priority="145" stopIfTrue="1" operator="lessThan">
      <formula>0</formula>
    </cfRule>
  </conditionalFormatting>
  <conditionalFormatting sqref="AD38">
    <cfRule type="cellIs" dxfId="163" priority="144" stopIfTrue="1" operator="lessThan">
      <formula>0</formula>
    </cfRule>
  </conditionalFormatting>
  <conditionalFormatting sqref="AD41">
    <cfRule type="cellIs" dxfId="162" priority="143" stopIfTrue="1" operator="lessThan">
      <formula>0</formula>
    </cfRule>
  </conditionalFormatting>
  <conditionalFormatting sqref="AD47">
    <cfRule type="cellIs" dxfId="161" priority="141" stopIfTrue="1" operator="lessThan">
      <formula>0</formula>
    </cfRule>
  </conditionalFormatting>
  <conditionalFormatting sqref="AD50">
    <cfRule type="cellIs" dxfId="160" priority="140" stopIfTrue="1" operator="lessThan">
      <formula>0</formula>
    </cfRule>
  </conditionalFormatting>
  <conditionalFormatting sqref="AD36">
    <cfRule type="cellIs" dxfId="159" priority="139" stopIfTrue="1" operator="lessThan">
      <formula>0</formula>
    </cfRule>
  </conditionalFormatting>
  <conditionalFormatting sqref="AD45">
    <cfRule type="cellIs" dxfId="158" priority="138" stopIfTrue="1" operator="lessThan">
      <formula>0</formula>
    </cfRule>
  </conditionalFormatting>
  <conditionalFormatting sqref="AD46">
    <cfRule type="cellIs" dxfId="157" priority="137" stopIfTrue="1" operator="lessThan">
      <formula>0</formula>
    </cfRule>
  </conditionalFormatting>
  <conditionalFormatting sqref="AD49">
    <cfRule type="cellIs" dxfId="156" priority="136" stopIfTrue="1" operator="lessThan">
      <formula>0</formula>
    </cfRule>
  </conditionalFormatting>
  <conditionalFormatting sqref="AD51">
    <cfRule type="cellIs" dxfId="155" priority="135" stopIfTrue="1" operator="lessThan">
      <formula>0</formula>
    </cfRule>
  </conditionalFormatting>
  <conditionalFormatting sqref="AD52">
    <cfRule type="cellIs" dxfId="154" priority="134" stopIfTrue="1" operator="lessThan">
      <formula>0</formula>
    </cfRule>
  </conditionalFormatting>
  <conditionalFormatting sqref="AD53">
    <cfRule type="cellIs" dxfId="153" priority="133" stopIfTrue="1" operator="lessThan">
      <formula>0</formula>
    </cfRule>
  </conditionalFormatting>
  <conditionalFormatting sqref="AD56">
    <cfRule type="cellIs" dxfId="152" priority="132" stopIfTrue="1" operator="lessThan">
      <formula>0</formula>
    </cfRule>
  </conditionalFormatting>
  <conditionalFormatting sqref="AD57">
    <cfRule type="cellIs" dxfId="151" priority="131" stopIfTrue="1" operator="lessThan">
      <formula>0</formula>
    </cfRule>
  </conditionalFormatting>
  <conditionalFormatting sqref="AI23">
    <cfRule type="cellIs" dxfId="150" priority="130" stopIfTrue="1" operator="lessThan">
      <formula>0</formula>
    </cfRule>
  </conditionalFormatting>
  <conditionalFormatting sqref="AI26">
    <cfRule type="cellIs" dxfId="149" priority="129" stopIfTrue="1" operator="lessThan">
      <formula>0</formula>
    </cfRule>
  </conditionalFormatting>
  <conditionalFormatting sqref="AI28">
    <cfRule type="cellIs" dxfId="148" priority="128" stopIfTrue="1" operator="lessThan">
      <formula>0</formula>
    </cfRule>
  </conditionalFormatting>
  <conditionalFormatting sqref="AI30">
    <cfRule type="cellIs" dxfId="147" priority="127" stopIfTrue="1" operator="lessThan">
      <formula>0</formula>
    </cfRule>
  </conditionalFormatting>
  <conditionalFormatting sqref="AI32">
    <cfRule type="cellIs" dxfId="146" priority="126" stopIfTrue="1" operator="lessThan">
      <formula>0</formula>
    </cfRule>
  </conditionalFormatting>
  <conditionalFormatting sqref="AI34">
    <cfRule type="cellIs" dxfId="145" priority="125" stopIfTrue="1" operator="lessThan">
      <formula>0</formula>
    </cfRule>
  </conditionalFormatting>
  <conditionalFormatting sqref="AI38">
    <cfRule type="cellIs" dxfId="144" priority="124" stopIfTrue="1" operator="lessThan">
      <formula>0</formula>
    </cfRule>
  </conditionalFormatting>
  <conditionalFormatting sqref="AI41">
    <cfRule type="cellIs" dxfId="143" priority="123" stopIfTrue="1" operator="lessThan">
      <formula>0</formula>
    </cfRule>
  </conditionalFormatting>
  <conditionalFormatting sqref="AI43">
    <cfRule type="cellIs" dxfId="142" priority="122" stopIfTrue="1" operator="lessThan">
      <formula>0</formula>
    </cfRule>
  </conditionalFormatting>
  <conditionalFormatting sqref="AI47">
    <cfRule type="cellIs" dxfId="141" priority="121" stopIfTrue="1" operator="lessThan">
      <formula>0</formula>
    </cfRule>
  </conditionalFormatting>
  <conditionalFormatting sqref="AI50">
    <cfRule type="cellIs" dxfId="140" priority="120" stopIfTrue="1" operator="lessThan">
      <formula>0</formula>
    </cfRule>
  </conditionalFormatting>
  <conditionalFormatting sqref="AI36">
    <cfRule type="cellIs" dxfId="139" priority="119" stopIfTrue="1" operator="lessThan">
      <formula>0</formula>
    </cfRule>
  </conditionalFormatting>
  <conditionalFormatting sqref="AI45">
    <cfRule type="cellIs" dxfId="138" priority="118" stopIfTrue="1" operator="lessThan">
      <formula>0</formula>
    </cfRule>
  </conditionalFormatting>
  <conditionalFormatting sqref="AI46">
    <cfRule type="cellIs" dxfId="137" priority="117" stopIfTrue="1" operator="lessThan">
      <formula>0</formula>
    </cfRule>
  </conditionalFormatting>
  <conditionalFormatting sqref="AI49">
    <cfRule type="cellIs" dxfId="136" priority="116" stopIfTrue="1" operator="lessThan">
      <formula>0</formula>
    </cfRule>
  </conditionalFormatting>
  <conditionalFormatting sqref="AI51">
    <cfRule type="cellIs" dxfId="135" priority="115" stopIfTrue="1" operator="lessThan">
      <formula>0</formula>
    </cfRule>
  </conditionalFormatting>
  <conditionalFormatting sqref="AI52">
    <cfRule type="cellIs" dxfId="134" priority="114" stopIfTrue="1" operator="lessThan">
      <formula>0</formula>
    </cfRule>
  </conditionalFormatting>
  <conditionalFormatting sqref="AI53">
    <cfRule type="cellIs" dxfId="133" priority="113" stopIfTrue="1" operator="lessThan">
      <formula>0</formula>
    </cfRule>
  </conditionalFormatting>
  <conditionalFormatting sqref="AI56">
    <cfRule type="cellIs" dxfId="132" priority="112" stopIfTrue="1" operator="lessThan">
      <formula>0</formula>
    </cfRule>
  </conditionalFormatting>
  <conditionalFormatting sqref="AI57">
    <cfRule type="cellIs" dxfId="131" priority="111" stopIfTrue="1" operator="lessThan">
      <formula>0</formula>
    </cfRule>
  </conditionalFormatting>
  <conditionalFormatting sqref="AN56">
    <cfRule type="cellIs" dxfId="130" priority="110" stopIfTrue="1" operator="lessThan">
      <formula>0</formula>
    </cfRule>
  </conditionalFormatting>
  <conditionalFormatting sqref="AO56:AR56">
    <cfRule type="cellIs" dxfId="129" priority="109" stopIfTrue="1" operator="lessThan">
      <formula>0</formula>
    </cfRule>
  </conditionalFormatting>
  <conditionalFormatting sqref="AN57">
    <cfRule type="cellIs" dxfId="128" priority="108" stopIfTrue="1" operator="lessThan">
      <formula>0</formula>
    </cfRule>
  </conditionalFormatting>
  <conditionalFormatting sqref="AO57:AR57">
    <cfRule type="cellIs" dxfId="127" priority="107" stopIfTrue="1" operator="lessThan">
      <formula>0</formula>
    </cfRule>
  </conditionalFormatting>
  <conditionalFormatting sqref="J56">
    <cfRule type="cellIs" dxfId="126" priority="106" stopIfTrue="1" operator="lessThan">
      <formula>0</formula>
    </cfRule>
  </conditionalFormatting>
  <conditionalFormatting sqref="K56:O56">
    <cfRule type="cellIs" dxfId="125" priority="105" stopIfTrue="1" operator="lessThan">
      <formula>0</formula>
    </cfRule>
  </conditionalFormatting>
  <conditionalFormatting sqref="J57">
    <cfRule type="cellIs" dxfId="124" priority="104" stopIfTrue="1" operator="lessThan">
      <formula>0</formula>
    </cfRule>
  </conditionalFormatting>
  <conditionalFormatting sqref="K57:O57">
    <cfRule type="cellIs" dxfId="123" priority="103" stopIfTrue="1" operator="lessThan">
      <formula>0</formula>
    </cfRule>
  </conditionalFormatting>
  <conditionalFormatting sqref="P56">
    <cfRule type="cellIs" dxfId="122" priority="102" stopIfTrue="1" operator="lessThan">
      <formula>0</formula>
    </cfRule>
  </conditionalFormatting>
  <conditionalFormatting sqref="Q56:W56">
    <cfRule type="cellIs" dxfId="121" priority="101" stopIfTrue="1" operator="lessThan">
      <formula>0</formula>
    </cfRule>
  </conditionalFormatting>
  <conditionalFormatting sqref="P57">
    <cfRule type="cellIs" dxfId="120" priority="100" stopIfTrue="1" operator="lessThan">
      <formula>0</formula>
    </cfRule>
  </conditionalFormatting>
  <conditionalFormatting sqref="Q57:W57">
    <cfRule type="cellIs" dxfId="119" priority="99" stopIfTrue="1" operator="lessThan">
      <formula>0</formula>
    </cfRule>
  </conditionalFormatting>
  <conditionalFormatting sqref="X56:Z56">
    <cfRule type="cellIs" dxfId="118" priority="98" stopIfTrue="1" operator="lessThan">
      <formula>0</formula>
    </cfRule>
  </conditionalFormatting>
  <conditionalFormatting sqref="X57:Z57">
    <cfRule type="cellIs" dxfId="117" priority="97" stopIfTrue="1" operator="lessThan">
      <formula>0</formula>
    </cfRule>
  </conditionalFormatting>
  <conditionalFormatting sqref="AA56:AC56">
    <cfRule type="cellIs" dxfId="116" priority="96" stopIfTrue="1" operator="lessThan">
      <formula>0</formula>
    </cfRule>
  </conditionalFormatting>
  <conditionalFormatting sqref="AA57:AC57">
    <cfRule type="cellIs" dxfId="115" priority="95" stopIfTrue="1" operator="lessThan">
      <formula>0</formula>
    </cfRule>
  </conditionalFormatting>
  <conditionalFormatting sqref="AV56">
    <cfRule type="cellIs" dxfId="114" priority="93" stopIfTrue="1" operator="lessThan">
      <formula>0</formula>
    </cfRule>
  </conditionalFormatting>
  <conditionalFormatting sqref="AV57">
    <cfRule type="cellIs" dxfId="113" priority="91" stopIfTrue="1" operator="lessThan">
      <formula>0</formula>
    </cfRule>
  </conditionalFormatting>
  <conditionalFormatting sqref="AU23">
    <cfRule type="cellIs" dxfId="112" priority="64" stopIfTrue="1" operator="lessThan">
      <formula>0</formula>
    </cfRule>
  </conditionalFormatting>
  <conditionalFormatting sqref="AT32">
    <cfRule type="cellIs" dxfId="111" priority="53" stopIfTrue="1" operator="lessThan">
      <formula>0</formula>
    </cfRule>
  </conditionalFormatting>
  <conditionalFormatting sqref="AU32">
    <cfRule type="cellIs" dxfId="110" priority="52" stopIfTrue="1" operator="lessThan">
      <formula>0</formula>
    </cfRule>
  </conditionalFormatting>
  <conditionalFormatting sqref="AS36">
    <cfRule type="cellIs" dxfId="109" priority="48" stopIfTrue="1" operator="lessThan">
      <formula>0</formula>
    </cfRule>
  </conditionalFormatting>
  <conditionalFormatting sqref="AT36">
    <cfRule type="cellIs" dxfId="108" priority="47" stopIfTrue="1" operator="lessThan">
      <formula>0</formula>
    </cfRule>
  </conditionalFormatting>
  <conditionalFormatting sqref="AU38">
    <cfRule type="cellIs" dxfId="107" priority="43" stopIfTrue="1" operator="lessThan">
      <formula>0</formula>
    </cfRule>
  </conditionalFormatting>
  <conditionalFormatting sqref="AS41">
    <cfRule type="cellIs" dxfId="106" priority="42" stopIfTrue="1" operator="lessThan">
      <formula>0</formula>
    </cfRule>
  </conditionalFormatting>
  <conditionalFormatting sqref="AT43">
    <cfRule type="cellIs" dxfId="105" priority="38" stopIfTrue="1" operator="lessThan">
      <formula>0</formula>
    </cfRule>
  </conditionalFormatting>
  <conditionalFormatting sqref="AU43">
    <cfRule type="cellIs" dxfId="104" priority="37" stopIfTrue="1" operator="lessThan">
      <formula>0</formula>
    </cfRule>
  </conditionalFormatting>
  <conditionalFormatting sqref="AS46">
    <cfRule type="cellIs" dxfId="103" priority="33" stopIfTrue="1" operator="lessThan">
      <formula>0</formula>
    </cfRule>
  </conditionalFormatting>
  <conditionalFormatting sqref="AT46">
    <cfRule type="cellIs" dxfId="102" priority="32" stopIfTrue="1" operator="lessThan">
      <formula>0</formula>
    </cfRule>
  </conditionalFormatting>
  <conditionalFormatting sqref="AS49">
    <cfRule type="cellIs" dxfId="101" priority="27" stopIfTrue="1" operator="lessThan">
      <formula>0</formula>
    </cfRule>
  </conditionalFormatting>
  <conditionalFormatting sqref="AT50">
    <cfRule type="cellIs" dxfId="100" priority="23" stopIfTrue="1" operator="lessThan">
      <formula>0</formula>
    </cfRule>
  </conditionalFormatting>
  <conditionalFormatting sqref="AU50">
    <cfRule type="cellIs" dxfId="99" priority="22" stopIfTrue="1" operator="lessThan">
      <formula>0</formula>
    </cfRule>
  </conditionalFormatting>
  <conditionalFormatting sqref="AS52">
    <cfRule type="cellIs" dxfId="98" priority="18" stopIfTrue="1" operator="lessThan">
      <formula>0</formula>
    </cfRule>
  </conditionalFormatting>
  <conditionalFormatting sqref="AU53">
    <cfRule type="cellIs" dxfId="97" priority="13" stopIfTrue="1" operator="lessThan">
      <formula>0</formula>
    </cfRule>
  </conditionalFormatting>
  <conditionalFormatting sqref="AS56">
    <cfRule type="cellIs" dxfId="96" priority="12" stopIfTrue="1" operator="lessThan">
      <formula>0</formula>
    </cfRule>
  </conditionalFormatting>
  <conditionalFormatting sqref="AS23">
    <cfRule type="cellIs" dxfId="95" priority="66" stopIfTrue="1" operator="lessThan">
      <formula>0</formula>
    </cfRule>
  </conditionalFormatting>
  <conditionalFormatting sqref="AT23">
    <cfRule type="cellIs" dxfId="94" priority="65" stopIfTrue="1" operator="lessThan">
      <formula>0</formula>
    </cfRule>
  </conditionalFormatting>
  <conditionalFormatting sqref="AU26">
    <cfRule type="cellIs" dxfId="93" priority="61" stopIfTrue="1" operator="lessThan">
      <formula>0</formula>
    </cfRule>
  </conditionalFormatting>
  <conditionalFormatting sqref="AS28">
    <cfRule type="cellIs" dxfId="92" priority="60" stopIfTrue="1" operator="lessThan">
      <formula>0</formula>
    </cfRule>
  </conditionalFormatting>
  <conditionalFormatting sqref="AT28">
    <cfRule type="cellIs" dxfId="91" priority="59" stopIfTrue="1" operator="lessThan">
      <formula>0</formula>
    </cfRule>
  </conditionalFormatting>
  <conditionalFormatting sqref="AU28">
    <cfRule type="cellIs" dxfId="90" priority="58" stopIfTrue="1" operator="lessThan">
      <formula>0</formula>
    </cfRule>
  </conditionalFormatting>
  <conditionalFormatting sqref="AS30">
    <cfRule type="cellIs" dxfId="89" priority="57" stopIfTrue="1" operator="lessThan">
      <formula>0</formula>
    </cfRule>
  </conditionalFormatting>
  <conditionalFormatting sqref="AT30">
    <cfRule type="cellIs" dxfId="88" priority="56" stopIfTrue="1" operator="lessThan">
      <formula>0</formula>
    </cfRule>
  </conditionalFormatting>
  <conditionalFormatting sqref="AU30">
    <cfRule type="cellIs" dxfId="87" priority="55" stopIfTrue="1" operator="lessThan">
      <formula>0</formula>
    </cfRule>
  </conditionalFormatting>
  <conditionalFormatting sqref="AS32">
    <cfRule type="cellIs" dxfId="86" priority="54" stopIfTrue="1" operator="lessThan">
      <formula>0</formula>
    </cfRule>
  </conditionalFormatting>
  <conditionalFormatting sqref="AS34">
    <cfRule type="cellIs" dxfId="85" priority="51" stopIfTrue="1" operator="lessThan">
      <formula>0</formula>
    </cfRule>
  </conditionalFormatting>
  <conditionalFormatting sqref="AT34">
    <cfRule type="cellIs" dxfId="84" priority="50" stopIfTrue="1" operator="lessThan">
      <formula>0</formula>
    </cfRule>
  </conditionalFormatting>
  <conditionalFormatting sqref="AU34">
    <cfRule type="cellIs" dxfId="83" priority="49" stopIfTrue="1" operator="lessThan">
      <formula>0</formula>
    </cfRule>
  </conditionalFormatting>
  <conditionalFormatting sqref="AU36">
    <cfRule type="cellIs" dxfId="82" priority="46" stopIfTrue="1" operator="lessThan">
      <formula>0</formula>
    </cfRule>
  </conditionalFormatting>
  <conditionalFormatting sqref="AS38">
    <cfRule type="cellIs" dxfId="81" priority="45" stopIfTrue="1" operator="lessThan">
      <formula>0</formula>
    </cfRule>
  </conditionalFormatting>
  <conditionalFormatting sqref="AT38">
    <cfRule type="cellIs" dxfId="80" priority="44" stopIfTrue="1" operator="lessThan">
      <formula>0</formula>
    </cfRule>
  </conditionalFormatting>
  <conditionalFormatting sqref="AT41">
    <cfRule type="cellIs" dxfId="79" priority="41" stopIfTrue="1" operator="lessThan">
      <formula>0</formula>
    </cfRule>
  </conditionalFormatting>
  <conditionalFormatting sqref="AU41">
    <cfRule type="cellIs" dxfId="78" priority="40" stopIfTrue="1" operator="lessThan">
      <formula>0</formula>
    </cfRule>
  </conditionalFormatting>
  <conditionalFormatting sqref="AS43">
    <cfRule type="cellIs" dxfId="77" priority="39" stopIfTrue="1" operator="lessThan">
      <formula>0</formula>
    </cfRule>
  </conditionalFormatting>
  <conditionalFormatting sqref="AU46">
    <cfRule type="cellIs" dxfId="76" priority="31" stopIfTrue="1" operator="lessThan">
      <formula>0</formula>
    </cfRule>
  </conditionalFormatting>
  <conditionalFormatting sqref="AS47">
    <cfRule type="cellIs" dxfId="75" priority="30" stopIfTrue="1" operator="lessThan">
      <formula>0</formula>
    </cfRule>
  </conditionalFormatting>
  <conditionalFormatting sqref="AT47">
    <cfRule type="cellIs" dxfId="74" priority="29" stopIfTrue="1" operator="lessThan">
      <formula>0</formula>
    </cfRule>
  </conditionalFormatting>
  <conditionalFormatting sqref="AT49">
    <cfRule type="cellIs" dxfId="73" priority="26" stopIfTrue="1" operator="lessThan">
      <formula>0</formula>
    </cfRule>
  </conditionalFormatting>
  <conditionalFormatting sqref="AU49">
    <cfRule type="cellIs" dxfId="72" priority="25" stopIfTrue="1" operator="lessThan">
      <formula>0</formula>
    </cfRule>
  </conditionalFormatting>
  <conditionalFormatting sqref="AS50">
    <cfRule type="cellIs" dxfId="71" priority="24" stopIfTrue="1" operator="lessThan">
      <formula>0</formula>
    </cfRule>
  </conditionalFormatting>
  <conditionalFormatting sqref="AS51">
    <cfRule type="cellIs" dxfId="70" priority="21" stopIfTrue="1" operator="lessThan">
      <formula>0</formula>
    </cfRule>
  </conditionalFormatting>
  <conditionalFormatting sqref="AT51">
    <cfRule type="cellIs" dxfId="69" priority="20" stopIfTrue="1" operator="lessThan">
      <formula>0</formula>
    </cfRule>
  </conditionalFormatting>
  <conditionalFormatting sqref="AU52">
    <cfRule type="cellIs" dxfId="68" priority="16" stopIfTrue="1" operator="lessThan">
      <formula>0</formula>
    </cfRule>
  </conditionalFormatting>
  <conditionalFormatting sqref="AS53">
    <cfRule type="cellIs" dxfId="67" priority="15" stopIfTrue="1" operator="lessThan">
      <formula>0</formula>
    </cfRule>
  </conditionalFormatting>
  <conditionalFormatting sqref="AT53">
    <cfRule type="cellIs" dxfId="66" priority="14" stopIfTrue="1" operator="lessThan">
      <formula>0</formula>
    </cfRule>
  </conditionalFormatting>
  <conditionalFormatting sqref="AT56">
    <cfRule type="cellIs" dxfId="65" priority="11" stopIfTrue="1" operator="lessThan">
      <formula>0</formula>
    </cfRule>
  </conditionalFormatting>
  <conditionalFormatting sqref="AU56">
    <cfRule type="cellIs" dxfId="64" priority="10" stopIfTrue="1" operator="lessThan">
      <formula>0</formula>
    </cfRule>
  </conditionalFormatting>
  <conditionalFormatting sqref="AS45">
    <cfRule type="cellIs" dxfId="63" priority="6" stopIfTrue="1" operator="lessThan">
      <formula>0</formula>
    </cfRule>
  </conditionalFormatting>
  <conditionalFormatting sqref="AT45">
    <cfRule type="cellIs" dxfId="62" priority="5" stopIfTrue="1" operator="lessThan">
      <formula>0</formula>
    </cfRule>
  </conditionalFormatting>
  <conditionalFormatting sqref="AU45">
    <cfRule type="cellIs" dxfId="61" priority="4" stopIfTrue="1" operator="lessThan">
      <formula>0</formula>
    </cfRule>
  </conditionalFormatting>
  <conditionalFormatting sqref="K24">
    <cfRule type="cellIs" dxfId="60" priority="3" stopIfTrue="1" operator="lessThan">
      <formula>0</formula>
    </cfRule>
  </conditionalFormatting>
  <conditionalFormatting sqref="K18">
    <cfRule type="cellIs" dxfId="59" priority="1" stopIfTrue="1" operator="lessThan">
      <formula>0</formula>
    </cfRule>
  </conditionalFormatting>
  <dataValidations xWindow="1690" yWindow="43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v>421551.35</v>
      </c>
      <c r="I5" s="403">
        <v>40512.449999999997</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v>421525.57949999999</v>
      </c>
      <c r="I6" s="398">
        <v>856825.24199999997</v>
      </c>
      <c r="J6" s="400">
        <f>SUM('Pt 1 Summary of Data'!K$12,'Pt 1 Summary of Data'!K$22)+SUM('Pt 1 Summary of Data'!M$12,'Pt 1 Summary of Data'!M$22)-SUM('Pt 1 Summary of Data'!N$12,'Pt 1 Summary of Data'!N$22)</f>
        <v>750.76</v>
      </c>
      <c r="K6" s="400">
        <f>SUM(H6:J6)</f>
        <v>1279101.5815000001</v>
      </c>
      <c r="L6" s="401">
        <f>SUM('Pt 1 Summary of Data'!O$12,'Pt 1 Summary of Data'!O$22)</f>
        <v>0</v>
      </c>
      <c r="M6" s="397"/>
      <c r="N6" s="398"/>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v>7279.12</v>
      </c>
      <c r="I7" s="398">
        <v>19298.330000000002</v>
      </c>
      <c r="J7" s="400">
        <f>SUM('Pt 1 Summary of Data'!K$37:K$41)+SUM('Pt 1 Summary of Data'!M$37:M$41)-SUM('Pt 1 Summary of Data'!N$37:N$41)+MAX(0,MIN('Pt 1 Summary of Data'!K$42+'Pt 1 Summary of Data'!M$42-'Pt 1 Summary of Data'!N$42,0.3%*('Pt 1 Summary of Data'!K$5+'Pt 1 Summary of Data'!M$5-'Pt 1 Summary of Data'!N$5-SUM(J$10:J$11))))</f>
        <v>68186.05</v>
      </c>
      <c r="K7" s="400">
        <f>SUM(H7:J7)</f>
        <v>94763.5</v>
      </c>
      <c r="L7" s="401">
        <f>SUM('Pt 1 Summary of Data'!O$37:O$41)+MAX(0,MIN(VALUE('Pt 1 Summary of Data'!O$42),0.3%*('Pt 1 Summary of Data'!O$5-L$10)))</f>
        <v>0</v>
      </c>
      <c r="M7" s="397"/>
      <c r="N7" s="398"/>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428804.69949999999</v>
      </c>
      <c r="I12" s="400">
        <f>SUM(I$6:I$7) - SUM(I$10:I$11)+IF(AND(OR('Company Information'!$C$12="District of Columbia",'Company Information'!$C$12="Massachusetts",'Company Information'!$C$12="Vermont"),SUM($H$6:$K$11,$H$15:$K$16,$H$38:$I$38)&lt;&gt;0),SUM(D$6:D$7) - SUM(D$8:D$11),0)</f>
        <v>876123.57199999993</v>
      </c>
      <c r="J12" s="400">
        <f>SUM(J$6:J$7)-SUM(J$10:J$11)+IF(AND(OR('Company Information'!$C$12="District of Columbia",'Company Information'!$C$12="Massachusetts",'Company Information'!$C$12="Vermont"),SUM($H$6:$K$11,$H$15:$K$16,$H$38:$I$38)&lt;&gt;0),SUM(E$6:E$7)-SUM(E$8:E$11),0)</f>
        <v>68936.81</v>
      </c>
      <c r="K12" s="400">
        <f>IFERROR(SUM(H$12:J$12)+H$17*MAX(0,J$50-H$50)+I$17*MAX(0,J$50-I$50),0)</f>
        <v>1373865.0814999999</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v>192806.73</v>
      </c>
      <c r="I15" s="403">
        <v>49302.95</v>
      </c>
      <c r="J15" s="395">
        <f>SUM('Pt 1 Summary of Data'!K$5:K$7)+SUM('Pt 1 Summary of Data'!M$5:M$7)-SUM('Pt 1 Summary of Data'!N$5:N$7)-SUM(J$10:J$11)</f>
        <v>-22717.22</v>
      </c>
      <c r="K15" s="395">
        <f>SUM(H15:J15)</f>
        <v>219392.46</v>
      </c>
      <c r="L15" s="396">
        <f>SUM('Pt 1 Summary of Data'!O$5:O$7)-L$10</f>
        <v>0</v>
      </c>
      <c r="M15" s="402"/>
      <c r="N15" s="403"/>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v>-85595</v>
      </c>
      <c r="I16" s="398">
        <v>-134153.01</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-141463.98000000001</v>
      </c>
      <c r="K16" s="400">
        <f>SUM(H16:J16)</f>
        <v>-361211.99</v>
      </c>
      <c r="L16" s="401">
        <f>SUM('Pt 1 Summary of Data'!O$25:O$28,'Pt 1 Summary of Data'!O$30,'Pt 1 Summary of Data'!O$34:O$35)+IF('Company Information'!$C$15="No",IF(MAX('Pt 1 Summary of Data'!O$31:O$32)=0,MIN('Pt 1 Summary of Data'!O$31:O$32),MAX('Pt 1 Summary of Data'!O$31:O$32)),SUM('Pt 1 Summary of Data'!O$31:O$32))</f>
        <v>0</v>
      </c>
      <c r="M16" s="397"/>
      <c r="N16" s="398"/>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278401.73</v>
      </c>
      <c r="I17" s="400">
        <f>I$15-I$16+IF(AND(OR('Company Information'!$C$12="District of Columbia",'Company Information'!$C$12="Massachusetts",'Company Information'!$C$12="Vermont"),SUM($H$6:$K$11,$H$15:$K$16,$H$38:$I$38)&lt;&gt;0),D$15-D$16,0)</f>
        <v>183455.96000000002</v>
      </c>
      <c r="J17" s="400">
        <f>J$15-J$16+IF(AND(OR('Company Information'!$C$12="District of Columbia",'Company Information'!$C$12="Massachusetts",'Company Information'!$C$12="Vermont"),SUM($H$6:$K$11,$H$15:$K$16,$H$38:$I$38)&lt;&gt;0),E$15-E$16,0)</f>
        <v>118746.76000000001</v>
      </c>
      <c r="K17" s="400">
        <f>K$15-K$16+IF(AND(OR('Company Information'!$C$12="District of Columbia",'Company Information'!$C$12="Massachusetts",'Company Information'!$C$12="Vermont"),SUM($H$6:$K$11,$H$15:$K$16,$H$38:$I$38)&lt;&gt;0),F$15-F$16,0)</f>
        <v>580604.44999999995</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v>129</v>
      </c>
      <c r="I38" s="405">
        <v>123</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252</v>
      </c>
      <c r="L38" s="448"/>
      <c r="M38" s="404"/>
      <c r="N38" s="405"/>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466</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32143</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