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185" yWindow="1635" windowWidth="22590" windowHeight="8175" tabRatio="965"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50" i="10" l="1"/>
  <c r="F46" i="10"/>
  <c r="F47" i="10"/>
  <c r="E16" i="10"/>
  <c r="E13" i="4"/>
  <c r="C12" i="10" l="1"/>
  <c r="F37" i="10" l="1"/>
  <c r="E17" i="10"/>
  <c r="D17" i="10"/>
  <c r="C17" i="10"/>
  <c r="F12" i="10"/>
  <c r="E12" i="10"/>
  <c r="D12" i="10"/>
  <c r="F16" i="10"/>
  <c r="F17" i="10" s="1"/>
  <c r="F44" i="10" s="1"/>
  <c r="F15" i="10"/>
  <c r="F11" i="10"/>
  <c r="F10" i="10"/>
  <c r="F9" i="10"/>
  <c r="F8" i="10"/>
  <c r="F7" i="10"/>
  <c r="F6" i="10"/>
  <c r="E44" i="10"/>
  <c r="D44" i="10"/>
  <c r="C44" i="10"/>
</calcChain>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<sst xmlns="http://schemas.openxmlformats.org/spreadsheetml/2006/main" count="566" uniqueCount="504">
  <si>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</si>
  <si>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</si>
  <si>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</si>
  <si>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</si>
  <si>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</si>
  <si>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</si>
  <si>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</si>
  <si>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</si>
  <si>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</si>
  <si>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</si>
  <si>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</si>
  <si>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</si>
  <si>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</si>
  <si>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</si>
  <si>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</si>
  <si>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</si>
  <si>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</si>
  <si>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</si>
  <si>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</si>
  <si>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</si>
  <si>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</si>
  <si>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</si>
  <si>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</si>
  <si>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</si>
  <si>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</si>
  <si>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</si>
  <si>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</si>
  <si>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</si>
  <si>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</si>
  <si>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</si>
  <si>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</si>
  <si>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</si>
  <si>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</si>
  <si>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</si>
  <si>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</si>
  <si>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</si>
  <si>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</si>
  <si>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</si>
  <si>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</si>
  <si>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</si>
  <si>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</si>
  <si>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</si>
  <si>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</si>
  <si>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</si>
  <si>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</si>
  <si>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</si>
  <si>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</si>
  <si>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</si>
  <si>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</si>
  <si>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</si>
  <si>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</si>
  <si>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</si>
  <si>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</si>
  <si>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</si>
  <si>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</si>
  <si>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</si>
  <si>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</si>
  <si>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</si>
  <si>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</si>
  <si>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</si>
  <si>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</si>
  <si>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</si>
  <si>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</si>
  <si>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</si>
  <si>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</si>
  <si>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</si>
  <si>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</si>
  <si>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</si>
  <si>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</si>
  <si>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</si>
  <si>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</si>
  <si>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</si>
  <si>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</si>
  <si>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</si>
  <si>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</si>
  <si>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</si>
  <si>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</si>
  <si>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</si>
  <si>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</si>
  <si>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</si>
  <si>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</si>
  <si>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</si>
  <si>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</si>
  <si>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</si>
  <si>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</si>
  <si>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</si>
  <si>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</si>
  <si>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</si>
  <si>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</si>
  <si>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</si>
  <si>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</si>
  <si>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</si>
  <si>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</si>
  <si>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</si>
  <si>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</si>
  <si>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</si>
  <si>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</si>
  <si>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</si>
  <si>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</si>
  <si>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</si>
  <si>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</si>
  <si>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</si>
  <si>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</si>
  <si>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</si>
  <si>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</si>
  <si>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</si>
  <si>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</si>
  <si>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</si>
  <si>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</si>
  <si>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</si>
  <si>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</si>
  <si>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</si>
  <si>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</si>
  <si>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</si>
  <si>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</si>
  <si>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</si>
  <si>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</si>
  <si>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</si>
  <si>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</si>
  <si>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</si>
  <si>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</si>
  <si>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</si>
  <si>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</si>
  <si>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</si>
  <si>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</si>
  <si>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</si>
  <si>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</si>
  <si>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</si>
  <si>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</si>
  <si>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</si>
  <si>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</si>
  <si>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</si>
  <si>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</si>
  <si>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</si>
  <si>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</si>
  <si>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</si>
  <si>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</si>
  <si>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</si>
  <si>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</si>
  <si>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</si>
  <si>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</si>
  <si>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</si>
  <si>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</si>
  <si>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</si>
  <si>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</si>
  <si>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</si>
  <si>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</si>
  <si>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</si>
  <si>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</si>
  <si>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</si>
  <si>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</si>
  <si>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</si>
  <si>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</si>
  <si>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</si>
  <si>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</si>
  <si>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</si>
  <si>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</si>
  <si>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</si>
  <si>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</si>
  <si>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</si>
  <si>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</si>
  <si>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</si>
  <si>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</si>
  <si>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</si>
  <si>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</si>
  <si>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</si>
  <si>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</si>
  <si>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</si>
  <si>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</si>
  <si>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</si>
  <si>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</si>
  <si>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</si>
  <si>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</si>
  <si>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</si>
  <si>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</si>
  <si>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</si>
  <si>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</si>
  <si>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</si>
  <si>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</si>
  <si>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</si>
  <si>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</si>
  <si>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</si>
  <si>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</si>
  <si>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</si>
  <si>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</si>
  <si>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</si>
  <si>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</si>
  <si>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</si>
  <si>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</si>
  <si>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</si>
  <si>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</si>
  <si>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</si>
  <si>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</si>
  <si>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</si>
  <si>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</si>
  <si>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</si>
  <si>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</si>
  <si>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</si>
  <si>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</si>
  <si>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</si>
  <si>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</si>
  <si>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</si>
  <si>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</si>
  <si>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</si>
  <si>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</si>
  <si>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</si>
  <si>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</si>
  <si>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</si>
  <si>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</si>
  <si>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</si>
  <si>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</si>
  <si>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</si>
  <si>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</si>
  <si>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</si>
  <si>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</si>
  <si>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</si>
  <si>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</si>
  <si>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</si>
  <si>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</si>
  <si>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</si>
  <si>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</si>
  <si>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</si>
  <si>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</si>
  <si>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</si>
  <si>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</si>
  <si>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</si>
  <si>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</si>
  <si>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</si>
  <si>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</si>
  <si>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</si>
  <si>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</si>
  <si>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</si>
  <si>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</si>
  <si>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</si>
  <si>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</si>
  <si>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</si>
  <si>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</si>
  <si>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</si>
  <si>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</si>
  <si>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</si>
  <si>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</si>
  <si>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</si>
  <si>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</si>
  <si>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</si>
  <si>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</si>
  <si>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</si>
  <si>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</si>
  <si>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</si>
  <si>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</si>
  <si>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</si>
  <si>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</si>
  <si>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</si>
  <si>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</si>
  <si>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</si>
  <si>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</si>
  <si>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</si>
  <si>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</si>
  <si>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</si>
  <si>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</si>
  <si>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</si>
  <si>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</si>
  <si>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</si>
  <si>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</si>
  <si>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</si>
  <si>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</si>
  <si>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</si>
  <si>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</si>
  <si>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</si>
  <si>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</si>
  <si>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</si>
  <si>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</si>
  <si>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</si>
  <si>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</si>
  <si>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</si>
  <si>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</si>
  <si>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</si>
  <si>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</si>
  <si>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</si>
  <si>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</si>
  <si>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</si>
  <si>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</si>
  <si>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</si>
  <si>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</si>
  <si>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</si>
  <si>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</si>
  <si>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</si>
  <si>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</si>
  <si>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</si>
  <si>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</si>
  <si>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</si>
  <si>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</si>
  <si>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</si>
  <si>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</si>
  <si>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</si>
  <si>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</si>
  <si>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</si>
  <si>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</si>
  <si>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</si>
  <si>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</si>
  <si>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</si>
  <si>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</si>
  <si>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</si>
  <si>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</si>
  <si>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</si>
  <si>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</si>
  <si>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</si>
  <si>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</si>
  <si>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</si>
  <si>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</si>
  <si>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</si>
  <si>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</si>
  <si>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</si>
  <si>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</si>
  <si>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</si>
  <si>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</si>
  <si>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</si>
  <si>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</si>
  <si>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</si>
  <si>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</si>
  <si>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</si>
  <si>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</si>
  <si>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</si>
  <si>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</si>
  <si>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</si>
  <si>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</si>
  <si>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</si>
  <si>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</si>
  <si>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</si>
  <si>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</si>
  <si>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</si>
  <si>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</si>
  <si>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</si>
  <si>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</si>
  <si>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</si>
  <si>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</si>
  <si>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</si>
  <si>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</si>
  <si>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</si>
  <si>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</si>
  <si>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</si>
  <si>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</si>
  <si>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</si>
  <si>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</si>
  <si>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</si>
  <si>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</si>
  <si>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</si>
  <si>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</si>
  <si>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</si>
  <si>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</si>
  <si>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</si>
  <si>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</si>
  <si>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</si>
  <si>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</si>
  <si>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</si>
  <si>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</si>
  <si>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</si>
  <si>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</si>
  <si>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</si>
  <si>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</si>
  <si>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</si>
  <si>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</si>
  <si>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</si>
  <si>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</si>
  <si>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</si>
  <si>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</si>
  <si>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</si>
  <si>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</si>
  <si>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</si>
  <si>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</si>
  <si>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</si>
  <si>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</si>
  <si>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</si>
  <si>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</si>
  <si>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</si>
  <si>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</si>
  <si>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</si>
  <si>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</si>
  <si>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</si>
  <si>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</si>
  <si>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</si>
  <si>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</si>
  <si>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</si>
  <si>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</si>
  <si>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</si>
  <si>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</si>
  <si>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</si>
  <si>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</si>
  <si>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</si>
  <si>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</si>
  <si>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</si>
  <si>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</si>
  <si>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</si>
  <si>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</si>
  <si>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</si>
  <si>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</si>
  <si>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</si>
  <si>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</si>
  <si>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</si>
  <si>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</si>
  <si>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</si>
  <si>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</si>
  <si>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</si>
  <si>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</si>
  <si>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</si>
  <si>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</si>
  <si>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</si>
  <si>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</si>
  <si>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</si>
  <si>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</si>
  <si>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</si>
  <si>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</si>
  <si>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</si>
  <si>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</si>
  <si>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</si>
  <si>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</si>
  <si>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</si>
  <si>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</si>
  <si>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</si>
  <si>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</si>
  <si>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</si>
  <si>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</si>
  <si>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</si>
  <si>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</si>
  <si>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</si>
  <si>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</si>
  <si>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</si>
  <si>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</si>
  <si>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</si>
  <si>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</si>
  <si>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</si>
  <si>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</si>
  <si>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</si>
  <si>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</si>
  <si>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</si>
  <si>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</si>
  <si>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</si>
  <si>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</si>
  <si>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</si>
  <si>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</si>
  <si>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</si>
  <si>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</si>
  <si>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</si>
  <si>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</si>
  <si>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</si>
  <si>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</si>
  <si>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</si>
  <si>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</si>
  <si>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</si>
  <si>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</si>
  <si>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</si>
  <si>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</si>
  <si>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</si>
  <si>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</si>
  <si>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</si>
  <si>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</si>
  <si>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</si>
  <si>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</si>
  <si>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</si>
  <si>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</si>
  <si>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</si>
  <si>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</si>
  <si>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</si>
  <si>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</si>
  <si>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</si>
  <si>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</si>
  <si>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</si>
  <si>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</si>
  <si>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</si>
  <si>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</si>
  <si>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</si>
  <si>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</si>
  <si>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</si>
  <si>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</si>
  <si>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</si>
  <si>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</si>
  <si>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</si>
  <si>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</si>
  <si>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</si>
  <si>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</si>
  <si>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</si>
  <si>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</si>
  <si>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</si>
  <si>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</si>
  <si>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</si>
  <si>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</si>
  <si>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</si>
  <si>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</si>
  <si>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</si>
  <si>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</si>
  <si>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</si>
  <si>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</si>
  <si>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</si>
  <si>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</si>
  <si>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</si>
  <si>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United Security Life and Health Ins Co</t>
  </si>
  <si>
    <t>J &amp; P Holdings Group</t>
  </si>
  <si>
    <t>04727</t>
  </si>
  <si>
    <t>2014</t>
  </si>
  <si>
    <t>6640 S. Cicero Avenue Bedford Park, IL 60638-5838</t>
  </si>
  <si>
    <t>363692140</t>
  </si>
  <si>
    <t>008442</t>
  </si>
  <si>
    <t>81108</t>
  </si>
  <si>
    <t>52461</t>
  </si>
  <si>
    <t>386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</si>
</sst>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138</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Normal="100" workbookViewId="0">
      <pane xSplit="4" ySplit="3" topLeftCell="AT61" activePane="bottomRight" state="frozen"/>
      <selection activeCell="B1" sqref="B1"/>
      <selection pane="topRight" activeCell="F1" sqref="F1"/>
      <selection pane="bottomLeft" activeCell="B4" sqref="B4"/>
      <selection pane="bottomRight" activeCell="AX61" sqref="AX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211274</v>
      </c>
      <c r="E5" s="106">
        <v>211274</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43468</v>
      </c>
      <c r="AU5" s="107"/>
      <c r="AV5" s="108"/>
      <c r="AW5" s="317"/>
    </row>
    <row r="6" spans="1:49" x14ac:dyDescent="0.2">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-27813</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-311</v>
      </c>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-170763</v>
      </c>
      <c r="E12" s="106">
        <v>53704</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19020</v>
      </c>
      <c r="AU12" s="107"/>
      <c r="AV12" s="312"/>
      <c r="AW12" s="317"/>
    </row>
    <row r="13" spans="1:49" ht="25.5" x14ac:dyDescent="0.2">
      <c r="B13" s="155" t="s">
        <v>230</v>
      </c>
      <c r="C13" s="62" t="s">
        <v>37</v>
      </c>
      <c r="D13" s="109">
        <v>1190</v>
      </c>
      <c r="E13" s="110">
        <f>713+622</f>
        <v>1335</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713</v>
      </c>
      <c r="E14" s="110">
        <v>713</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-246</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0</v>
      </c>
      <c r="E26" s="110">
        <v>0</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v>0</v>
      </c>
      <c r="E28" s="110">
        <v>0</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2">
      <c r="B31" s="158" t="s">
        <v>248</v>
      </c>
      <c r="C31" s="62"/>
      <c r="D31" s="109">
        <v>2614</v>
      </c>
      <c r="E31" s="110">
        <v>2614</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668</v>
      </c>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1260</v>
      </c>
      <c r="E35" s="110">
        <v>1260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27975</v>
      </c>
      <c r="E44" s="118">
        <v>27975</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2147</v>
      </c>
      <c r="E47" s="110">
        <v>2147</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6212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7965</v>
      </c>
      <c r="E49" s="110">
        <v>7965</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1755</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95867</v>
      </c>
      <c r="E51" s="110">
        <v>95867</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17735</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78</v>
      </c>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88</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776</v>
      </c>
      <c r="E59" s="125">
        <v>776</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1087</v>
      </c>
      <c r="AU59" s="126"/>
      <c r="AV59" s="126"/>
      <c r="AW59" s="310"/>
    </row>
    <row r="60" spans="2:49" x14ac:dyDescent="0.2">
      <c r="B60" s="161" t="s">
        <v>276</v>
      </c>
      <c r="C60" s="62"/>
      <c r="D60" s="127">
        <v>64.666666666666671</v>
      </c>
      <c r="E60" s="128">
        <v>64.666666666666671</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90.583333333333329</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10705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86" fitToWidth="0" pageOrder="overThenDown" orientation="portrait"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 zoomScaleNormal="100" workbookViewId="0">
      <pane xSplit="4" ySplit="3" topLeftCell="AT42" activePane="bottomRight" state="frozen"/>
      <selection activeCell="B1" sqref="B1"/>
      <selection pane="topRight" activeCell="F1" sqref="F1"/>
      <selection pane="bottomLeft" activeCell="B4" sqref="B4"/>
      <selection pane="bottomRight" activeCell="AT42" sqref="AT42"/>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173318</v>
      </c>
      <c r="E5" s="118">
        <v>173318</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43618</v>
      </c>
      <c r="AU5" s="119"/>
      <c r="AV5" s="312"/>
      <c r="AW5" s="317"/>
    </row>
    <row r="6" spans="2:49" x14ac:dyDescent="0.2">
      <c r="B6" s="176" t="s">
        <v>279</v>
      </c>
      <c r="C6" s="133" t="s">
        <v>8</v>
      </c>
      <c r="D6" s="109">
        <v>37956</v>
      </c>
      <c r="E6" s="110">
        <v>37956</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2474</v>
      </c>
      <c r="AU6" s="113"/>
      <c r="AV6" s="311"/>
      <c r="AW6" s="318"/>
    </row>
    <row r="7" spans="2:49" x14ac:dyDescent="0.2">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2624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260762</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500</v>
      </c>
      <c r="AU23" s="113"/>
      <c r="AV23" s="311"/>
      <c r="AW23" s="318"/>
    </row>
    <row r="24" spans="2:49" ht="28.5" customHeight="1" x14ac:dyDescent="0.2">
      <c r="B24" s="178" t="s">
        <v>114</v>
      </c>
      <c r="C24" s="133"/>
      <c r="D24" s="293"/>
      <c r="E24" s="110">
        <v>53704</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5000</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431525</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5000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112557</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94037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-170763</v>
      </c>
      <c r="E54" s="115">
        <v>53704</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19020</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94" fitToWidth="0" pageOrder="overThenDown" orientation="portrait"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Normal="10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1571712</v>
      </c>
      <c r="D5" s="118">
        <v>1533756</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1812831</v>
      </c>
      <c r="D6" s="110">
        <v>1556821</v>
      </c>
      <c r="E6" s="115">
        <v>53704</v>
      </c>
      <c r="F6" s="115">
        <f t="shared" ref="F6:F11" si="0">+C6+D6+E6</f>
        <v>3423356</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5322</v>
      </c>
      <c r="D7" s="110">
        <v>7580</v>
      </c>
      <c r="E7" s="115">
        <v>0</v>
      </c>
      <c r="F7" s="115">
        <f t="shared" si="0"/>
        <v>12902</v>
      </c>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v>0</v>
      </c>
      <c r="F8" s="115">
        <f t="shared" si="0"/>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f t="shared" si="0"/>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f t="shared" si="0"/>
        <v>0</v>
      </c>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f t="shared" si="0"/>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+C6+C7</f>
        <v>1818153</v>
      </c>
      <c r="D12" s="115">
        <f>+D6+D7</f>
        <v>1564401</v>
      </c>
      <c r="E12" s="115">
        <f>+E6+E7+-E8-E9-E10-E11</f>
        <v>53704</v>
      </c>
      <c r="F12" s="115">
        <f>+F6+F7+-F8-F9-F10-F11</f>
        <v>3436258</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7.25" thickBot="1"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25" thickTop="1" x14ac:dyDescent="0.2">
      <c r="B15" s="193" t="s">
        <v>487</v>
      </c>
      <c r="C15" s="117">
        <v>1818283</v>
      </c>
      <c r="D15" s="118">
        <v>1644341</v>
      </c>
      <c r="E15" s="106">
        <v>211274</v>
      </c>
      <c r="F15" s="115">
        <f>+C15+D15+E15</f>
        <v>3673898</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-165812</v>
      </c>
      <c r="D16" s="110">
        <v>-118982</v>
      </c>
      <c r="E16" s="115">
        <f>1260+2614</f>
        <v>3874</v>
      </c>
      <c r="F16" s="115">
        <f>+C16+D16+E16</f>
        <v>-280920</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5">
        <f>+C15-C16</f>
        <v>1984095</v>
      </c>
      <c r="D17" s="115">
        <f>+D15-D16</f>
        <v>1763323</v>
      </c>
      <c r="E17" s="115">
        <f>+E15-E16</f>
        <v>207400</v>
      </c>
      <c r="F17" s="115">
        <f>+F15-F16</f>
        <v>3954818</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567</v>
      </c>
      <c r="D37" s="122">
        <v>473</v>
      </c>
      <c r="E37" s="256">
        <v>34.166666666666664</v>
      </c>
      <c r="F37" s="256">
        <f>+C37+D37+E37</f>
        <v>1074.1666666666667</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f>+C12/C17</f>
        <v>0.91636388378580658</v>
      </c>
      <c r="D44" s="262">
        <f>+D12/D17</f>
        <v>0.88718913097600383</v>
      </c>
      <c r="E44" s="262">
        <f>+E12/E17</f>
        <v>0.25893924783027966</v>
      </c>
      <c r="F44" s="262">
        <f>+F12/F17</f>
        <v>0.86887892186189097</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f>+F41</f>
        <v>0</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f>+F44+F46</f>
        <v>0.86887892186189097</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f>+F47</f>
        <v>0.86887892186189097</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13" orientation="portrait"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c r="E11" s="119"/>
      <c r="F11" s="119"/>
      <c r="G11" s="119"/>
      <c r="H11" s="119"/>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5" sqref="B5"/>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purl.org/dc/elements/1.1/"/>
    <ds:schemaRef ds:uri="http://www.w3.org/XML/1998/namespace"/>
    <ds:schemaRef ds:uri="http://schemas.microsoft.com/office/2006/metadata/properties"/>
    <ds:schemaRef ds:uri="http://purl.org/dc/terms/"/>
    <ds:schemaRef ds:uri="http://purl.org/dc/dcmitype/"/>
    <ds:schemaRef ds:uri="http://schemas.microsoft.com/office/2006/documentManagement/types"/>
    <ds:schemaRef ds:uri="http://schemas.openxmlformats.org/package/2006/metadata/core-propertie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Marilou Gimza</cp:lastModifiedBy>
  <cp:lastPrinted>2015-06-30T18:54:47Z</cp:lastPrinted>
  <dcterms:created xsi:type="dcterms:W3CDTF">2012-03-15T16:14:51Z</dcterms:created>
  <dcterms:modified xsi:type="dcterms:W3CDTF">2015-07-09T19:40:52Z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