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25" yWindow="375" windowWidth="20700" windowHeight="232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C4" i="16" l="1"/>
  <c r="AT54" i="18"/>
  <c r="AT12" i="4" s="1"/>
  <c r="AT60" i="4"/>
  <c r="D12" i="4"/>
  <c r="AT5" i="4"/>
  <c r="D60"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<sst xmlns="http://schemas.openxmlformats.org/spreadsheetml/2006/main" count="566" uniqueCount="504">
  <si>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</si>
  <si>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</si>
  <si>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</si>
  <si>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</si>
  <si>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</si>
  <si>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</si>
  <si>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</si>
  <si>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</si>
  <si>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</si>
  <si>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</si>
  <si>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</si>
  <si>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</si>
  <si>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</si>
  <si>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</si>
  <si>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</si>
  <si>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</si>
  <si>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</si>
  <si>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</si>
  <si>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</si>
  <si>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</si>
  <si>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</si>
  <si>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</si>
  <si>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</si>
  <si>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</si>
  <si>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</si>
  <si>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</si>
  <si>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</si>
  <si>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</si>
  <si>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</si>
  <si>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</si>
  <si>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</si>
  <si>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</si>
  <si>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</si>
  <si>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</si>
  <si>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</si>
  <si>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</si>
  <si>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</si>
  <si>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</si>
  <si>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</si>
  <si>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</si>
  <si>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</si>
  <si>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</si>
  <si>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</si>
  <si>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</si>
  <si>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</si>
  <si>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</si>
  <si>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</si>
  <si>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</si>
  <si>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</si>
  <si>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</si>
  <si>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</si>
  <si>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</si>
  <si>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</si>
  <si>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</si>
  <si>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</si>
  <si>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</si>
  <si>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</si>
  <si>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</si>
  <si>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</si>
  <si>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</si>
  <si>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</si>
  <si>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</si>
  <si>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</si>
  <si>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</si>
  <si>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</si>
  <si>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</si>
  <si>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</si>
  <si>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</si>
  <si>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</si>
  <si>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</si>
  <si>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</si>
  <si>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</si>
  <si>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</si>
  <si>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</si>
  <si>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</si>
  <si>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</si>
  <si>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</si>
  <si>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</si>
  <si>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</si>
  <si>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</si>
  <si>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</si>
  <si>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</si>
  <si>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</si>
  <si>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</si>
  <si>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</si>
  <si>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</si>
  <si>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</si>
  <si>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</si>
  <si>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</si>
  <si>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</si>
  <si>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</si>
  <si>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</si>
  <si>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</si>
  <si>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</si>
  <si>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</si>
  <si>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</si>
  <si>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</si>
  <si>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</si>
  <si>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</si>
  <si>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</si>
  <si>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</si>
  <si>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</si>
  <si>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</si>
  <si>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</si>
  <si>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</si>
  <si>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</si>
  <si>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</si>
  <si>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</si>
  <si>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</si>
  <si>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</si>
  <si>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</si>
  <si>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</si>
  <si>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</si>
  <si>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</si>
  <si>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</si>
  <si>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</si>
  <si>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</si>
  <si>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</si>
  <si>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</si>
  <si>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</si>
  <si>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</si>
  <si>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</si>
  <si>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</si>
  <si>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</si>
  <si>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</si>
  <si>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</si>
  <si>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</si>
  <si>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</si>
  <si>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</si>
  <si>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</si>
  <si>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</si>
  <si>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</si>
  <si>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</si>
  <si>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</si>
  <si>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</si>
  <si>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</si>
  <si>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</si>
  <si>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</si>
  <si>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</si>
  <si>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</si>
  <si>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</si>
  <si>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</si>
  <si>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</si>
  <si>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</si>
  <si>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</si>
  <si>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</si>
  <si>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</si>
  <si>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</si>
  <si>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</si>
  <si>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</si>
  <si>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</si>
  <si>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</si>
  <si>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</si>
  <si>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</si>
  <si>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</si>
  <si>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</si>
  <si>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</si>
  <si>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</si>
  <si>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</si>
  <si>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</si>
  <si>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</si>
  <si>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</si>
  <si>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</si>
  <si>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</si>
  <si>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</si>
  <si>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</si>
  <si>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</si>
  <si>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</si>
  <si>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</si>
  <si>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</si>
  <si>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</si>
  <si>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</si>
  <si>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</si>
  <si>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</si>
  <si>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</si>
  <si>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</si>
  <si>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</si>
  <si>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</si>
  <si>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</si>
  <si>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</si>
  <si>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</si>
  <si>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</si>
  <si>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</si>
  <si>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</si>
  <si>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</si>
  <si>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</si>
  <si>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</si>
  <si>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</si>
  <si>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</si>
  <si>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</si>
  <si>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</si>
  <si>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</si>
  <si>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</si>
  <si>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</si>
  <si>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</si>
  <si>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</si>
  <si>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</si>
  <si>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</si>
  <si>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</si>
  <si>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</si>
  <si>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</si>
  <si>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</si>
  <si>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</si>
  <si>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</si>
  <si>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</si>
  <si>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</si>
  <si>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</si>
  <si>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</si>
  <si>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</si>
  <si>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</si>
  <si>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</si>
  <si>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</si>
  <si>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</si>
  <si>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</si>
  <si>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</si>
  <si>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</si>
  <si>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</si>
  <si>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</si>
  <si>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</si>
  <si>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</si>
  <si>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</si>
  <si>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</si>
  <si>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</si>
  <si>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</si>
  <si>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</si>
  <si>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</si>
  <si>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</si>
  <si>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</si>
  <si>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</si>
  <si>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</si>
  <si>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</si>
  <si>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</si>
  <si>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</si>
  <si>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</si>
  <si>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</si>
  <si>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</si>
  <si>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</si>
  <si>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</si>
  <si>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</si>
  <si>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</si>
  <si>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</si>
  <si>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</si>
  <si>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</si>
  <si>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</si>
  <si>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</si>
  <si>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</si>
  <si>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</si>
  <si>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</si>
  <si>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</si>
  <si>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</si>
  <si>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</si>
  <si>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</si>
  <si>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</si>
  <si>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</si>
  <si>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</si>
  <si>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</si>
  <si>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</si>
  <si>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</si>
  <si>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</si>
  <si>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</si>
  <si>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</si>
  <si>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</si>
  <si>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</si>
  <si>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</si>
  <si>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</si>
  <si>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</si>
  <si>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</si>
  <si>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</si>
  <si>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</si>
  <si>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</si>
  <si>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</si>
  <si>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</si>
  <si>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</si>
  <si>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</si>
  <si>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</si>
  <si>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</si>
  <si>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</si>
  <si>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</si>
  <si>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</si>
  <si>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</si>
  <si>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</si>
  <si>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</si>
  <si>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</si>
  <si>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</si>
  <si>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</si>
  <si>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</si>
  <si>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</si>
  <si>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</si>
  <si>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</si>
  <si>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</si>
  <si>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</si>
  <si>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</si>
  <si>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</si>
  <si>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</si>
  <si>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</si>
  <si>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</si>
  <si>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</si>
  <si>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</si>
  <si>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</si>
  <si>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</si>
  <si>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</si>
  <si>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</si>
  <si>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</si>
  <si>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</si>
  <si>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</si>
  <si>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</si>
  <si>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</si>
  <si>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</si>
  <si>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</si>
  <si>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</si>
  <si>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</si>
  <si>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</si>
  <si>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</si>
  <si>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</si>
  <si>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</si>
  <si>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</si>
  <si>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</si>
  <si>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</si>
  <si>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</si>
  <si>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</si>
  <si>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</si>
  <si>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</si>
  <si>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</si>
  <si>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</si>
  <si>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</si>
  <si>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</si>
  <si>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</si>
  <si>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</si>
  <si>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</si>
  <si>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</si>
  <si>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</si>
  <si>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</si>
  <si>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</si>
  <si>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</si>
  <si>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</si>
  <si>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</si>
  <si>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</si>
  <si>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</si>
  <si>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</si>
  <si>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</si>
  <si>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</si>
  <si>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</si>
  <si>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</si>
  <si>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</si>
  <si>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</si>
  <si>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</si>
  <si>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</si>
  <si>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</si>
  <si>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</si>
  <si>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</si>
  <si>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</si>
  <si>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</si>
  <si>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</si>
  <si>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</si>
  <si>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</si>
  <si>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</si>
  <si>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</si>
  <si>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</si>
  <si>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</si>
  <si>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</si>
  <si>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</si>
  <si>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</si>
  <si>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</si>
  <si>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</si>
  <si>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</si>
  <si>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</si>
  <si>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</si>
  <si>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</si>
  <si>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</si>
  <si>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</si>
  <si>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</si>
  <si>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</si>
  <si>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</si>
  <si>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</si>
  <si>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</si>
  <si>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</si>
  <si>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</si>
  <si>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</si>
  <si>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</si>
  <si>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</si>
  <si>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</si>
  <si>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</si>
  <si>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</si>
  <si>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</si>
  <si>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</si>
  <si>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</si>
  <si>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</si>
  <si>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</si>
  <si>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</si>
  <si>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</si>
  <si>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</si>
  <si>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</si>
  <si>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</si>
  <si>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</si>
  <si>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</si>
  <si>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</si>
  <si>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</si>
  <si>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</si>
  <si>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</si>
  <si>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</si>
  <si>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</si>
  <si>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</si>
  <si>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</si>
  <si>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</si>
  <si>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</si>
  <si>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</si>
  <si>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</si>
  <si>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</si>
  <si>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</si>
  <si>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</si>
  <si>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</si>
  <si>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</si>
  <si>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</si>
  <si>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</si>
  <si>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</si>
  <si>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</si>
  <si>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</si>
  <si>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</si>
  <si>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</si>
  <si>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</si>
  <si>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</si>
  <si>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</si>
  <si>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</si>
  <si>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</si>
  <si>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</si>
  <si>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</si>
  <si>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</si>
  <si>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</si>
  <si>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</si>
  <si>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</si>
  <si>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</si>
  <si>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</si>
  <si>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</si>
  <si>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</si>
  <si>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</si>
  <si>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</si>
  <si>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</si>
  <si>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</si>
  <si>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</si>
  <si>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</si>
  <si>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</si>
  <si>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</si>
  <si>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</si>
  <si>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</si>
  <si>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</si>
  <si>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</si>
  <si>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</si>
  <si>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</si>
  <si>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</si>
  <si>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</si>
  <si>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</si>
  <si>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</si>
  <si>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</si>
  <si>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</si>
  <si>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</si>
  <si>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</si>
  <si>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</si>
  <si>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</si>
  <si>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</si>
  <si>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</si>
  <si>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</si>
  <si>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</si>
  <si>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</si>
  <si>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</si>
  <si>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</si>
  <si>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</si>
  <si>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</si>
  <si>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</si>
  <si>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</si>
  <si>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</si>
  <si>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</si>
  <si>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</si>
  <si>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</si>
  <si>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</si>
  <si>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</si>
  <si>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</si>
  <si>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</si>
  <si>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</si>
  <si>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</si>
  <si>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</si>
  <si>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</si>
  <si>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</si>
  <si>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</si>
  <si>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</si>
  <si>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</si>
  <si>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</si>
  <si>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</si>
  <si>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</si>
  <si>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</si>
  <si>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</si>
  <si>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</si>
  <si>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</si>
  <si>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</si>
  <si>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</si>
  <si>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</si>
  <si>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</si>
  <si>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</si>
  <si>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</si>
  <si>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</si>
  <si>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</si>
  <si>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</si>
  <si>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</si>
  <si>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37620</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</si>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</sst>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2855</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5">
        <f>'Pt 2 Premium and Claims'!AT5+'Pt 2 Premium and Claims'!AT6-'Pt 2 Premium and Claims'!AT7</f>
        <v>3734139</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207254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5">
        <f>'Pt 2 Premium and Claims'!AT54</f>
        <v>1446882</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628642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147</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196906</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560</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751751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6297</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11620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75147</v>
      </c>
      <c r="AU59" s="126"/>
      <c r="AV59" s="126"/>
      <c r="AW59" s="310"/>
    </row>
    <row r="60" spans="2:49" x14ac:dyDescent="0.2">
      <c r="B60" s="161" t="s">
        <v>276</v>
      </c>
      <c r="C60" s="62"/>
      <c r="D60" s="127">
        <f>D59/12</f>
        <v>0.66666666666666663</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7">
        <f>AT59/12</f>
        <v>6262.25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M40" sqref="AM4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2778</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3732447</v>
      </c>
      <c r="AU5" s="119"/>
      <c r="AV5" s="312"/>
      <c r="AW5" s="317"/>
    </row>
    <row r="6" spans="2:49" x14ac:dyDescent="0.2">
      <c r="B6" s="176" t="s">
        <v>279</v>
      </c>
      <c r="C6" s="133" t="s">
        <v>8</v>
      </c>
      <c r="D6" s="109">
        <v>1006</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164081</v>
      </c>
      <c r="AU6" s="113"/>
      <c r="AV6" s="311"/>
      <c r="AW6" s="318"/>
    </row>
    <row r="7" spans="2:49" x14ac:dyDescent="0.2">
      <c r="B7" s="176" t="s">
        <v>280</v>
      </c>
      <c r="C7" s="133" t="s">
        <v>9</v>
      </c>
      <c r="D7" s="109">
        <v>929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162389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1799348</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1099730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1208571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3849296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4092921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1446882</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482</v>
      </c>
      <c r="D6" s="110">
        <v>0</v>
      </c>
      <c r="E6" s="115">
        <f>'Pt 1 Summary of Data'!E12</f>
        <v>0</v>
      </c>
      <c r="F6" s="115">
        <f>C6+D6+E6</f>
        <v>482</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482</v>
      </c>
      <c r="D12" s="115">
        <f t="shared" ref="D12:F12" si="0">D6</f>
        <v>0</v>
      </c>
      <c r="E12" s="115">
        <f t="shared" si="0"/>
        <v>0</v>
      </c>
      <c r="F12" s="115">
        <f t="shared" si="0"/>
        <v>482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5524</v>
      </c>
      <c r="D15" s="118">
        <v>20675</v>
      </c>
      <c r="E15" s="106">
        <f>'Pt 1 Summary of Data'!D5</f>
        <v>2855</v>
      </c>
      <c r="F15" s="106">
        <f>C15+D15+E15</f>
        <v>29054</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5524</v>
      </c>
      <c r="D17" s="115">
        <f t="shared" ref="D17:F17" si="1">D15</f>
        <v>20675</v>
      </c>
      <c r="E17" s="115">
        <f t="shared" si="1"/>
        <v>2855</v>
      </c>
      <c r="F17" s="115">
        <f t="shared" si="1"/>
        <v>29054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7</v>
      </c>
      <c r="E37" s="256">
        <f>'Pt 1 Summary of Data'!D60</f>
        <v>0.66666666666666663</v>
      </c>
      <c r="F37" s="256">
        <f>C37+D37+E37</f>
        <v>9.6666666666666661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Data'!D56</f>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