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2015MLR\2015 NEC\"/>
    </mc:Choice>
  </mc:AlternateContent>
  <workbookProtection lockStructure="1"/>
  <bookViews>
    <workbookView xWindow="0" yWindow="0" windowWidth="28800" windowHeight="13935" tabRatio="836" activeTab="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calcChain.xml><?xml version="1.0" encoding="utf-8"?>
<calcChain xmlns="http://schemas.openxmlformats.org/spreadsheetml/2006/main">
  <c r="AT60" i="4" l="1"/>
  <c r="F38" i="10" l="1"/>
  <c r="F17" i="10"/>
  <c r="F16" i="10"/>
  <c r="F15" i="10"/>
  <c r="F12" i="10"/>
  <c r="F6" i="10"/>
  <c r="E17" i="10"/>
  <c r="D17" i="10"/>
  <c r="C17" i="10"/>
  <c r="E12" i="10"/>
  <c r="D12" i="10"/>
  <c r="C12" i="10"/>
  <c r="E38" i="10" l="1"/>
  <c r="E16" i="10"/>
  <c r="E15" i="10"/>
  <c r="E6" i="10"/>
  <c r="E25" i="4"/>
  <c r="E31" i="4"/>
  <c r="E35" i="4"/>
  <c r="E46" i="4"/>
  <c r="E47" i="4"/>
  <c r="E49" i="4"/>
  <c r="E51" i="4"/>
  <c r="E56" i="4"/>
  <c r="E57" i="4"/>
  <c r="E59" i="4"/>
  <c r="E60" i="4"/>
  <c r="AT12" i="4" l="1"/>
  <c r="AT54" i="18"/>
  <c r="AT5" i="4"/>
  <c r="E12" i="4"/>
  <c r="D12" i="4"/>
  <c r="E5" i="4"/>
  <c r="D5" i="4"/>
  <c r="E54" i="18"/>
  <c r="D54" i="18"/>
  <c r="E36" i="18"/>
  <c r="E6" i="18"/>
  <c r="E5" i="18"/>
</calcChain>
</file>

<file path=xl/sharedStrings.xml><?xml version="1.0" encoding="utf-8"?>
<sst xmlns="http://schemas.openxmlformats.org/spreadsheetml/2006/main" count="575" uniqueCount="507">
  <si>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</si>
  <si>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</si>
  <si>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</si>
  <si>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</si>
  <si>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</si>
  <si>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</si>
  <si>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</si>
  <si>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</si>
  <si>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</si>
  <si>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</si>
  <si>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</si>
  <si>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</si>
  <si>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</si>
  <si>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</si>
  <si>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</si>
  <si>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</si>
  <si>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</si>
  <si>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</si>
  <si>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</si>
  <si>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</si>
  <si>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</si>
  <si>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</si>
  <si>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</si>
  <si>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</si>
  <si>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</si>
  <si>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</si>
  <si>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</si>
  <si>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</si>
  <si>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</si>
  <si>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</si>
  <si>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</si>
  <si>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</si>
  <si>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</si>
  <si>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</si>
  <si>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</si>
  <si>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</si>
  <si>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</si>
  <si>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</si>
  <si>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</si>
  <si>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</si>
  <si>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</si>
  <si>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</si>
  <si>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</si>
  <si>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</si>
  <si>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</si>
  <si>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</si>
  <si>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</si>
  <si>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</si>
  <si>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</si>
  <si>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</si>
  <si>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</si>
  <si>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</si>
  <si>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</si>
  <si>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</si>
  <si>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</si>
  <si>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</si>
  <si>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</si>
  <si>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</si>
  <si>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</si>
  <si>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</si>
  <si>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</si>
  <si>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</si>
  <si>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</si>
  <si>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</si>
  <si>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</si>
  <si>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</si>
  <si>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</si>
  <si>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</si>
  <si>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</si>
  <si>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</si>
  <si>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</si>
  <si>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</si>
  <si>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</si>
  <si>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</si>
  <si>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</si>
  <si>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</si>
  <si>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</si>
  <si>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</si>
  <si>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</si>
  <si>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</si>
  <si>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</si>
  <si>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</si>
  <si>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</si>
  <si>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</si>
  <si>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</si>
  <si>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</si>
  <si>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</si>
  <si>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</si>
  <si>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</si>
  <si>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</si>
  <si>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</si>
  <si>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</si>
  <si>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</si>
  <si>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</si>
  <si>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</si>
  <si>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</si>
  <si>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</si>
  <si>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</si>
  <si>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</si>
  <si>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</si>
  <si>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</si>
  <si>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</si>
  <si>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</si>
  <si>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</si>
  <si>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</si>
  <si>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</si>
  <si>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</si>
  <si>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</si>
  <si>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</si>
  <si>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</si>
  <si>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</si>
  <si>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</si>
  <si>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</si>
  <si>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</si>
  <si>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</si>
  <si>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</si>
  <si>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</si>
  <si>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</si>
  <si>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</si>
  <si>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</si>
  <si>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</si>
  <si>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</si>
  <si>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</si>
  <si>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</si>
  <si>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</si>
  <si>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</si>
  <si>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</si>
  <si>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</si>
  <si>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</si>
  <si>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</si>
  <si>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</si>
  <si>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</si>
  <si>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</si>
  <si>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</si>
  <si>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</si>
  <si>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</si>
  <si>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</si>
  <si>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</si>
  <si>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</si>
  <si>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</si>
  <si>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</si>
  <si>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</si>
  <si>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</si>
  <si>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</si>
  <si>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</si>
  <si>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</si>
  <si>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</si>
  <si>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</si>
  <si>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</si>
  <si>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</si>
  <si>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</si>
  <si>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</si>
  <si>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</si>
  <si>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</si>
  <si>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</si>
  <si>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</si>
  <si>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</si>
  <si>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</si>
  <si>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</si>
  <si>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</si>
  <si>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</si>
  <si>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</si>
  <si>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</si>
  <si>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</si>
  <si>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</si>
  <si>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</si>
  <si>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</si>
  <si>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</si>
  <si>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</si>
  <si>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</si>
  <si>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</si>
  <si>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</si>
  <si>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</si>
  <si>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</si>
  <si>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</si>
  <si>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</si>
  <si>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</si>
  <si>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</si>
  <si>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</si>
  <si>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</si>
  <si>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</si>
  <si>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</si>
  <si>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</si>
  <si>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</si>
  <si>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</si>
  <si>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</si>
  <si>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</si>
  <si>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</si>
  <si>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</si>
  <si>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</si>
  <si>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</si>
  <si>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</si>
  <si>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</si>
  <si>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</si>
  <si>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</si>
  <si>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</si>
  <si>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</si>
  <si>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</si>
  <si>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</si>
  <si>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</si>
  <si>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</si>
  <si>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</si>
  <si>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</si>
  <si>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</si>
  <si>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</si>
  <si>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</si>
  <si>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</si>
  <si>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</si>
  <si>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</si>
  <si>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</si>
  <si>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</si>
  <si>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</si>
  <si>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</si>
  <si>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</si>
  <si>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</si>
  <si>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</si>
  <si>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</si>
  <si>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</si>
  <si>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</si>
  <si>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</si>
  <si>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</si>
  <si>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</si>
  <si>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</si>
  <si>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</si>
  <si>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</si>
  <si>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</si>
  <si>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</si>
  <si>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</si>
  <si>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</si>
  <si>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</si>
  <si>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</si>
  <si>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</si>
  <si>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</si>
  <si>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</si>
  <si>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</si>
  <si>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</si>
  <si>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</si>
  <si>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</si>
  <si>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</si>
  <si>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</si>
  <si>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</si>
  <si>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</si>
  <si>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</si>
  <si>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</si>
  <si>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</si>
  <si>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</si>
  <si>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</si>
  <si>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</si>
  <si>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</si>
  <si>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</si>
  <si>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</si>
  <si>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</si>
  <si>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</si>
  <si>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</si>
  <si>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</si>
  <si>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</si>
  <si>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</si>
  <si>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</si>
  <si>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</si>
  <si>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</si>
  <si>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</si>
  <si>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</si>
  <si>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</si>
  <si>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</si>
  <si>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</si>
  <si>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</si>
  <si>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</si>
  <si>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</si>
  <si>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</si>
  <si>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</si>
  <si>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</si>
  <si>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</si>
  <si>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</si>
  <si>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</si>
  <si>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</si>
  <si>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</si>
  <si>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</si>
  <si>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</si>
  <si>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</si>
  <si>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</si>
  <si>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</si>
  <si>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</si>
  <si>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</si>
  <si>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</si>
  <si>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</si>
  <si>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</si>
  <si>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</si>
  <si>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</si>
  <si>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</si>
  <si>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</si>
  <si>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</si>
  <si>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</si>
  <si>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</si>
  <si>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</si>
  <si>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</si>
  <si>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</si>
  <si>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</si>
  <si>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</si>
  <si>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</si>
  <si>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</si>
  <si>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</si>
  <si>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</si>
  <si>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</si>
  <si>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</si>
  <si>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</si>
  <si>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</si>
  <si>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</si>
  <si>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</si>
  <si>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</si>
  <si>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</si>
  <si>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</si>
  <si>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</si>
  <si>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</si>
  <si>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</si>
  <si>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</si>
  <si>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</si>
  <si>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</si>
  <si>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</si>
  <si>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</si>
  <si>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</si>
  <si>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</si>
  <si>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</si>
  <si>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</si>
  <si>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</si>
  <si>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</si>
  <si>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</si>
  <si>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</si>
  <si>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</si>
  <si>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</si>
  <si>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</si>
  <si>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</si>
  <si>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</si>
  <si>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</si>
  <si>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</si>
  <si>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</si>
  <si>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</si>
  <si>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</si>
  <si>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</si>
  <si>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</si>
  <si>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</si>
  <si>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</si>
  <si>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</si>
  <si>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</si>
  <si>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</si>
  <si>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</si>
  <si>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</si>
  <si>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</si>
  <si>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</si>
  <si>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</si>
  <si>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</si>
  <si>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</si>
  <si>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</si>
  <si>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</si>
  <si>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</si>
  <si>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</si>
  <si>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</si>
  <si>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</si>
  <si>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</si>
  <si>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</si>
  <si>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</si>
  <si>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</si>
  <si>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</si>
  <si>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</si>
  <si>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</si>
  <si>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</si>
  <si>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</si>
  <si>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</si>
  <si>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</si>
  <si>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</si>
  <si>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</si>
  <si>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</si>
  <si>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</si>
  <si>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</si>
  <si>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</si>
  <si>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</si>
  <si>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</si>
  <si>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</si>
  <si>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</si>
  <si>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</si>
  <si>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</si>
  <si>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</si>
  <si>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</si>
  <si>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</si>
  <si>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</si>
  <si>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</si>
  <si>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</si>
  <si>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</si>
  <si>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</si>
  <si>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</si>
  <si>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</si>
  <si>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</si>
  <si>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</si>
  <si>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</si>
  <si>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</si>
  <si>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</si>
  <si>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</si>
  <si>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</si>
  <si>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</si>
  <si>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</si>
  <si>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</si>
  <si>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</si>
  <si>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</si>
  <si>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</si>
  <si>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</si>
  <si>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</si>
  <si>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</si>
  <si>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</si>
  <si>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</si>
  <si>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</si>
  <si>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</si>
  <si>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</si>
  <si>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</si>
  <si>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</si>
  <si>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</si>
  <si>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</si>
  <si>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</si>
  <si>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</si>
  <si>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</si>
  <si>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</si>
  <si>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</si>
  <si>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</si>
  <si>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</si>
  <si>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</si>
  <si>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</si>
  <si>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</si>
  <si>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</si>
  <si>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</si>
  <si>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</si>
  <si>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</si>
  <si>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</si>
  <si>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</si>
  <si>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</si>
  <si>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</si>
  <si>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</si>
  <si>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</si>
  <si>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</si>
  <si>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</si>
  <si>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</si>
  <si>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</si>
  <si>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</si>
  <si>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</si>
  <si>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</si>
  <si>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</si>
  <si>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</si>
  <si>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</si>
  <si>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</si>
  <si>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</si>
  <si>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</si>
  <si>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</si>
  <si>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</si>
  <si>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</si>
  <si>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</si>
  <si>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</si>
  <si>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</si>
  <si>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</si>
  <si>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</si>
  <si>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</si>
  <si>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</si>
  <si>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</si>
  <si>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</si>
  <si>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</si>
  <si>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</si>
  <si>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</si>
  <si>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</si>
  <si>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</si>
  <si>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</si>
  <si>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</si>
  <si>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</si>
  <si>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</si>
  <si>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</si>
  <si>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</si>
  <si>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</si>
  <si>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</si>
  <si>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</si>
  <si>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</si>
  <si>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</si>
  <si>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</si>
  <si>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</si>
  <si>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</si>
  <si>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</si>
  <si>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</si>
  <si>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</si>
  <si>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</si>
  <si>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</si>
  <si>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</si>
  <si>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</si>
  <si>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</si>
  <si>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</si>
  <si>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</si>
  <si>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</si>
  <si>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</si>
  <si>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</si>
  <si>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</si>
  <si>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</si>
  <si>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</si>
  <si>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</si>
  <si>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New Era Life Insurance Company</t>
  </si>
  <si>
    <t>NEW ERA LIFE GRP</t>
  </si>
  <si>
    <t>00520</t>
  </si>
  <si>
    <t>2015</t>
  </si>
  <si>
    <t>11720 Katy Freeway Suite 1700 Houston, TX 77079</t>
  </si>
  <si>
    <t>742552025</t>
  </si>
  <si>
    <t>007087</t>
  </si>
  <si>
    <t>78743</t>
  </si>
  <si>
    <t>72624</t>
  </si>
  <si>
    <t>279</t>
  </si>
  <si>
    <t>Allocated by Earned Premium</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</si>
</sst>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136</v>
      </c>
    </row>
    <row r="13" spans="1:6" x14ac:dyDescent="0.2">
      <c r="B13" s="147" t="s">
        <v>50</v>
      </c>
      <c r="C13" s="480" t="s">
        <v>186</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L26" activePane="bottomRight" state="frozen"/>
      <selection activeCell="B1" sqref="B1"/>
      <selection pane="topRight" activeCell="B1" sqref="B1"/>
      <selection pane="bottomLeft" activeCell="B1" sqref="B1"/>
      <selection pane="bottomRight" activeCell="AT61" sqref="AT61"/>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f>+'Pt 2 Premium and Claims'!D5+'Pt 2 Premium and Claims'!D6-'Pt 2 Premium and Claims'!D7</f>
        <v>1060</v>
      </c>
      <c r="E5" s="213">
        <f>+'Pt 2 Premium and Claims'!E5+'Pt 2 Premium and Claims'!E6-'Pt 2 Premium and Claims'!E7</f>
        <v>1060</v>
      </c>
      <c r="F5" s="213"/>
      <c r="G5" s="213"/>
      <c r="H5" s="213"/>
      <c r="I5" s="212"/>
      <c r="J5" s="212"/>
      <c r="K5" s="213"/>
      <c r="L5" s="213"/>
      <c r="M5" s="213"/>
      <c r="N5" s="213"/>
      <c r="O5" s="212"/>
      <c r="P5" s="212"/>
      <c r="Q5" s="213"/>
      <c r="R5" s="213"/>
      <c r="S5" s="213"/>
      <c r="T5" s="213"/>
      <c r="U5" s="212"/>
      <c r="V5" s="213"/>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f>+'Pt 2 Premium and Claims'!AT5+'Pt 2 Premium and Claims'!AT6-'Pt 2 Premium and Claims'!AT7</f>
        <v>4877</v>
      </c>
      <c r="AU5" s="214"/>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v>-125</v>
      </c>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406</v>
      </c>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f>+'Pt 2 Premium and Claims'!D54</f>
        <v>20</v>
      </c>
      <c r="E12" s="213">
        <f>+'Pt 2 Premium and Claims'!E54</f>
        <v>173</v>
      </c>
      <c r="F12" s="213"/>
      <c r="G12" s="213"/>
      <c r="H12" s="213"/>
      <c r="I12" s="212"/>
      <c r="J12" s="212"/>
      <c r="K12" s="213"/>
      <c r="L12" s="213"/>
      <c r="M12" s="213"/>
      <c r="N12" s="213"/>
      <c r="O12" s="212"/>
      <c r="P12" s="212"/>
      <c r="Q12" s="213"/>
      <c r="R12" s="213"/>
      <c r="S12" s="213"/>
      <c r="T12" s="213"/>
      <c r="U12" s="212"/>
      <c r="V12" s="213"/>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f>+'Pt 2 Premium and Claims'!AT54</f>
        <v>64326</v>
      </c>
      <c r="AU12" s="214"/>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v>0</v>
      </c>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-4448</v>
      </c>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c r="E22" s="222"/>
      <c r="F22" s="222"/>
      <c r="G22" s="222"/>
      <c r="H22" s="222"/>
      <c r="I22" s="221"/>
      <c r="J22" s="221"/>
      <c r="K22" s="222"/>
      <c r="L22" s="222"/>
      <c r="M22" s="222"/>
      <c r="N22" s="222"/>
      <c r="O22" s="221"/>
      <c r="P22" s="221"/>
      <c r="Q22" s="222"/>
      <c r="R22" s="222"/>
      <c r="S22" s="222"/>
      <c r="T22" s="222"/>
      <c r="U22" s="221"/>
      <c r="V22" s="222"/>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c r="AU22" s="223"/>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1</v>
      </c>
      <c r="E25" s="217">
        <f>+D25</f>
        <v>1</v>
      </c>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4</v>
      </c>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v>10</v>
      </c>
      <c r="E31" s="217">
        <f>+D31</f>
        <v>10</v>
      </c>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37</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2</v>
      </c>
      <c r="E35" s="217">
        <f>+D35</f>
        <v>2</v>
      </c>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6</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v>17</v>
      </c>
      <c r="E46" s="217">
        <f>+D46</f>
        <v>17</v>
      </c>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63</v>
      </c>
      <c r="AU46" s="220"/>
      <c r="AV46" s="220"/>
      <c r="AW46" s="297"/>
    </row>
    <row r="47" spans="1:49" x14ac:dyDescent="0.2">
      <c r="B47" s="245" t="s">
        <v>263</v>
      </c>
      <c r="C47" s="203" t="s">
        <v>21</v>
      </c>
      <c r="D47" s="216">
        <v>0</v>
      </c>
      <c r="E47" s="217">
        <f>+D47</f>
        <v>0</v>
      </c>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1</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2</v>
      </c>
      <c r="E49" s="217">
        <f>+D49</f>
        <v>2</v>
      </c>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9</v>
      </c>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101</v>
      </c>
      <c r="E51" s="217">
        <f>+D51</f>
        <v>101</v>
      </c>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369</v>
      </c>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1</v>
      </c>
      <c r="E56" s="229">
        <f>+D56</f>
        <v>1</v>
      </c>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6</v>
      </c>
      <c r="AU56" s="230"/>
      <c r="AV56" s="230"/>
      <c r="AW56" s="288"/>
    </row>
    <row r="57" spans="2:49" x14ac:dyDescent="0.2">
      <c r="B57" s="245" t="s">
        <v>272</v>
      </c>
      <c r="C57" s="203" t="s">
        <v>25</v>
      </c>
      <c r="D57" s="231">
        <v>3</v>
      </c>
      <c r="E57" s="232">
        <f>+D57</f>
        <v>3</v>
      </c>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6</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x14ac:dyDescent="0.2">
      <c r="B59" s="245" t="s">
        <v>274</v>
      </c>
      <c r="C59" s="203" t="s">
        <v>27</v>
      </c>
      <c r="D59" s="231">
        <v>36</v>
      </c>
      <c r="E59" s="232">
        <f>+D59</f>
        <v>36</v>
      </c>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71</v>
      </c>
      <c r="AU59" s="233"/>
      <c r="AV59" s="233"/>
      <c r="AW59" s="289"/>
    </row>
    <row r="60" spans="2:49" x14ac:dyDescent="0.2">
      <c r="B60" s="245" t="s">
        <v>275</v>
      </c>
      <c r="C60" s="203"/>
      <c r="D60" s="234">
        <v>3</v>
      </c>
      <c r="E60" s="235">
        <f>+D60</f>
        <v>3</v>
      </c>
      <c r="F60" s="235"/>
      <c r="G60" s="235"/>
      <c r="H60" s="235"/>
      <c r="I60" s="234"/>
      <c r="J60" s="234"/>
      <c r="K60" s="235"/>
      <c r="L60" s="235"/>
      <c r="M60" s="235"/>
      <c r="N60" s="235"/>
      <c r="O60" s="234"/>
      <c r="P60" s="234"/>
      <c r="Q60" s="235"/>
      <c r="R60" s="235"/>
      <c r="S60" s="235"/>
      <c r="T60" s="235"/>
      <c r="U60" s="234"/>
      <c r="V60" s="235"/>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f>+AT59/12</f>
        <v>5.916666666666667</v>
      </c>
      <c r="AU60" s="236"/>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L31" activePane="bottomRight" state="frozen"/>
      <selection activeCell="B1" sqref="B1"/>
      <selection pane="topRight" activeCell="B1" sqref="B1"/>
      <selection pane="bottomLeft" activeCell="B1" sqref="B1"/>
      <selection pane="bottomRight" activeCell="AT54" sqref="AT54"/>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1060</v>
      </c>
      <c r="E5" s="326">
        <f>+D5-D7</f>
        <v>1057</v>
      </c>
      <c r="F5" s="326"/>
      <c r="G5" s="328"/>
      <c r="H5" s="328"/>
      <c r="I5" s="325"/>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4877</v>
      </c>
      <c r="AU5" s="327"/>
      <c r="AV5" s="369"/>
      <c r="AW5" s="373"/>
    </row>
    <row r="6" spans="2:49" x14ac:dyDescent="0.2">
      <c r="B6" s="343" t="s">
        <v>278</v>
      </c>
      <c r="C6" s="331" t="s">
        <v>8</v>
      </c>
      <c r="D6" s="318">
        <v>3</v>
      </c>
      <c r="E6" s="319">
        <f>+D6</f>
        <v>3</v>
      </c>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764</v>
      </c>
      <c r="AU6" s="321"/>
      <c r="AV6" s="368"/>
      <c r="AW6" s="374"/>
    </row>
    <row r="7" spans="2:49" x14ac:dyDescent="0.2">
      <c r="B7" s="343" t="s">
        <v>279</v>
      </c>
      <c r="C7" s="331" t="s">
        <v>9</v>
      </c>
      <c r="D7" s="318">
        <v>3</v>
      </c>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764</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0</v>
      </c>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62867</v>
      </c>
      <c r="AU23" s="321"/>
      <c r="AV23" s="368"/>
      <c r="AW23" s="374"/>
    </row>
    <row r="24" spans="2:49" ht="28.5" customHeight="1" x14ac:dyDescent="0.2">
      <c r="B24" s="345" t="s">
        <v>114</v>
      </c>
      <c r="C24" s="331"/>
      <c r="D24" s="365"/>
      <c r="E24" s="319">
        <v>0</v>
      </c>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0</v>
      </c>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42</v>
      </c>
      <c r="AU26" s="321"/>
      <c r="AV26" s="368"/>
      <c r="AW26" s="374"/>
    </row>
    <row r="27" spans="2:49" s="5" customFormat="1" ht="25.5" x14ac:dyDescent="0.2">
      <c r="B27" s="345" t="s">
        <v>85</v>
      </c>
      <c r="C27" s="331"/>
      <c r="D27" s="365"/>
      <c r="E27" s="319">
        <v>0</v>
      </c>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0</v>
      </c>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0</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279</v>
      </c>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7686</v>
      </c>
      <c r="AU30" s="321"/>
      <c r="AV30" s="368"/>
      <c r="AW30" s="374"/>
    </row>
    <row r="31" spans="2:49" s="5" customFormat="1" ht="25.5" x14ac:dyDescent="0.2">
      <c r="B31" s="345" t="s">
        <v>84</v>
      </c>
      <c r="C31" s="331"/>
      <c r="D31" s="365"/>
      <c r="E31" s="319">
        <v>185</v>
      </c>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250</v>
      </c>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6269</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584</v>
      </c>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0</v>
      </c>
      <c r="AU34" s="321"/>
      <c r="AV34" s="368"/>
      <c r="AW34" s="374"/>
    </row>
    <row r="35" spans="2:49" s="5" customFormat="1" x14ac:dyDescent="0.2">
      <c r="B35" s="345" t="s">
        <v>91</v>
      </c>
      <c r="C35" s="331"/>
      <c r="D35" s="365"/>
      <c r="E35" s="319">
        <v>581</v>
      </c>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593</v>
      </c>
      <c r="E36" s="319">
        <f>+D36</f>
        <v>593</v>
      </c>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0</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f>+D23+D26+D30+D34-D28-D32-D36</f>
        <v>20</v>
      </c>
      <c r="E54" s="323">
        <f>+E24+E27+E31+E35-E36</f>
        <v>173</v>
      </c>
      <c r="F54" s="323"/>
      <c r="G54" s="323"/>
      <c r="H54" s="323"/>
      <c r="I54" s="322"/>
      <c r="J54" s="322"/>
      <c r="K54" s="323"/>
      <c r="L54" s="323"/>
      <c r="M54" s="323"/>
      <c r="N54" s="323"/>
      <c r="O54" s="322"/>
      <c r="P54" s="322"/>
      <c r="Q54" s="323"/>
      <c r="R54" s="323"/>
      <c r="S54" s="323"/>
      <c r="T54" s="323"/>
      <c r="U54" s="322"/>
      <c r="V54" s="323"/>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f>+AT23+AT26+AT30+AT34-AT28-AT32-AT36</f>
        <v>64326</v>
      </c>
      <c r="AU54" s="324"/>
      <c r="AV54" s="368"/>
      <c r="AW54" s="374"/>
    </row>
    <row r="55" spans="2:49" ht="25.5" x14ac:dyDescent="0.2">
      <c r="B55" s="348" t="s">
        <v>493</v>
      </c>
      <c r="C55" s="335" t="s">
        <v>28</v>
      </c>
      <c r="D55" s="322"/>
      <c r="E55" s="323"/>
      <c r="F55" s="323"/>
      <c r="G55" s="323"/>
      <c r="H55" s="323"/>
      <c r="I55" s="322"/>
      <c r="J55" s="322"/>
      <c r="K55" s="323"/>
      <c r="L55" s="323"/>
      <c r="M55" s="323"/>
      <c r="N55" s="323"/>
      <c r="O55" s="322"/>
      <c r="P55" s="322"/>
      <c r="Q55" s="323"/>
      <c r="R55" s="323"/>
      <c r="S55" s="323"/>
      <c r="T55" s="323"/>
      <c r="U55" s="322"/>
      <c r="V55" s="323"/>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c r="AU55" s="324"/>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5" sqref="D5"/>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-198</v>
      </c>
      <c r="D5" s="403">
        <v>-152</v>
      </c>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179</v>
      </c>
      <c r="D6" s="398">
        <v>17</v>
      </c>
      <c r="E6" s="400">
        <f>+'Pt 1 Summary of Data'!E12</f>
        <v>173</v>
      </c>
      <c r="F6" s="400">
        <f>+E6+D6+C6</f>
        <v>369</v>
      </c>
      <c r="G6" s="401"/>
      <c r="H6" s="397"/>
      <c r="I6" s="398"/>
      <c r="J6" s="400"/>
      <c r="K6" s="400"/>
      <c r="L6" s="401"/>
      <c r="M6" s="397"/>
      <c r="N6" s="398"/>
      <c r="O6" s="400"/>
      <c r="P6" s="400"/>
      <c r="Q6" s="397"/>
      <c r="R6" s="398"/>
      <c r="S6" s="400"/>
      <c r="T6" s="400"/>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c r="D7" s="398"/>
      <c r="E7" s="400"/>
      <c r="F7" s="400"/>
      <c r="G7" s="401"/>
      <c r="H7" s="397"/>
      <c r="I7" s="398"/>
      <c r="J7" s="400"/>
      <c r="K7" s="400"/>
      <c r="L7" s="401"/>
      <c r="M7" s="397"/>
      <c r="N7" s="398"/>
      <c r="O7" s="400"/>
      <c r="P7" s="400"/>
      <c r="Q7" s="397"/>
      <c r="R7" s="398"/>
      <c r="S7" s="400"/>
      <c r="T7" s="400"/>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c r="E8" s="400"/>
      <c r="F8" s="400"/>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c r="F9" s="400"/>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c r="F10" s="400"/>
      <c r="G10" s="401"/>
      <c r="H10" s="443"/>
      <c r="I10" s="398"/>
      <c r="J10" s="400"/>
      <c r="K10" s="400"/>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c r="F11" s="400"/>
      <c r="G11" s="450"/>
      <c r="H11" s="443"/>
      <c r="I11" s="398"/>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f>+C6</f>
        <v>179</v>
      </c>
      <c r="D12" s="400">
        <f t="shared" ref="D12:E12" si="0">+D6</f>
        <v>17</v>
      </c>
      <c r="E12" s="400">
        <f t="shared" si="0"/>
        <v>173</v>
      </c>
      <c r="F12" s="400">
        <f>+E12+D12+C12</f>
        <v>369</v>
      </c>
      <c r="G12" s="447"/>
      <c r="H12" s="399"/>
      <c r="I12" s="400"/>
      <c r="J12" s="400"/>
      <c r="K12" s="400"/>
      <c r="L12" s="447"/>
      <c r="M12" s="399"/>
      <c r="N12" s="400"/>
      <c r="O12" s="400"/>
      <c r="P12" s="400"/>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1060</v>
      </c>
      <c r="D15" s="403">
        <v>1060</v>
      </c>
      <c r="E15" s="395">
        <f>+'Pt 1 Summary of Data'!E5</f>
        <v>1060</v>
      </c>
      <c r="F15" s="395">
        <f t="shared" ref="F15:F17" si="1">+E15+D15+C15</f>
        <v>3180</v>
      </c>
      <c r="G15" s="396"/>
      <c r="H15" s="402"/>
      <c r="I15" s="403"/>
      <c r="J15" s="395"/>
      <c r="K15" s="395"/>
      <c r="L15" s="396"/>
      <c r="M15" s="402"/>
      <c r="N15" s="403"/>
      <c r="O15" s="395"/>
      <c r="P15" s="395"/>
      <c r="Q15" s="402"/>
      <c r="R15" s="403"/>
      <c r="S15" s="395"/>
      <c r="T15" s="395"/>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v>14</v>
      </c>
      <c r="D16" s="398">
        <v>14</v>
      </c>
      <c r="E16" s="400">
        <f>+'Pt 1 Summary of Data'!E25+'Pt 1 Summary of Data'!E31+'Pt 1 Summary of Data'!E35</f>
        <v>13</v>
      </c>
      <c r="F16" s="400">
        <f t="shared" si="1"/>
        <v>41</v>
      </c>
      <c r="G16" s="401"/>
      <c r="H16" s="397"/>
      <c r="I16" s="398"/>
      <c r="J16" s="400"/>
      <c r="K16" s="400"/>
      <c r="L16" s="401"/>
      <c r="M16" s="397"/>
      <c r="N16" s="398"/>
      <c r="O16" s="400"/>
      <c r="P16" s="400"/>
      <c r="Q16" s="397"/>
      <c r="R16" s="398"/>
      <c r="S16" s="400"/>
      <c r="T16" s="400"/>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f>+C15-C16</f>
        <v>1046</v>
      </c>
      <c r="D17" s="400">
        <f t="shared" ref="D17:E17" si="2">+D15-D16</f>
        <v>1046</v>
      </c>
      <c r="E17" s="400">
        <f t="shared" si="2"/>
        <v>1047</v>
      </c>
      <c r="F17" s="400">
        <f t="shared" si="1"/>
        <v>3139</v>
      </c>
      <c r="G17" s="450"/>
      <c r="H17" s="399"/>
      <c r="I17" s="400"/>
      <c r="J17" s="400"/>
      <c r="K17" s="400"/>
      <c r="L17" s="450"/>
      <c r="M17" s="399"/>
      <c r="N17" s="400"/>
      <c r="O17" s="400"/>
      <c r="P17" s="400"/>
      <c r="Q17" s="399"/>
      <c r="R17" s="400"/>
      <c r="S17" s="400"/>
      <c r="T17" s="400"/>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3</v>
      </c>
      <c r="D38" s="405">
        <v>3</v>
      </c>
      <c r="E38" s="432">
        <f>+'Pt 1 Summary of Data'!E60</f>
        <v>3</v>
      </c>
      <c r="F38" s="432">
        <f>+E38+D38+C38</f>
        <v>9</v>
      </c>
      <c r="G38" s="448"/>
      <c r="H38" s="404"/>
      <c r="I38" s="405"/>
      <c r="J38" s="432"/>
      <c r="K38" s="432"/>
      <c r="L38" s="448"/>
      <c r="M38" s="404"/>
      <c r="N38" s="405"/>
      <c r="O38" s="432"/>
      <c r="P38" s="432"/>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c r="L41" s="447"/>
      <c r="M41" s="443"/>
      <c r="N41" s="441"/>
      <c r="O41" s="441"/>
      <c r="P41" s="434"/>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c r="D45" s="436"/>
      <c r="E45" s="436"/>
      <c r="F45" s="436"/>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c r="D50" s="407"/>
      <c r="E50" s="407"/>
      <c r="F50" s="407"/>
      <c r="G50" s="448"/>
      <c r="H50" s="406"/>
      <c r="I50" s="407"/>
      <c r="J50" s="407"/>
      <c r="K50" s="407"/>
      <c r="L50" s="448"/>
      <c r="M50" s="406"/>
      <c r="N50" s="407"/>
      <c r="O50" s="407"/>
      <c r="P50" s="407"/>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c r="G53" s="447"/>
      <c r="H53" s="443"/>
      <c r="I53" s="441"/>
      <c r="J53" s="441"/>
      <c r="K53" s="400"/>
      <c r="L53" s="447"/>
      <c r="M53" s="443"/>
      <c r="N53" s="441"/>
      <c r="O53" s="441"/>
      <c r="P53" s="400"/>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3"/>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1</v>
      </c>
      <c r="D4" s="104"/>
      <c r="E4" s="104"/>
      <c r="F4" s="104"/>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v>0</v>
      </c>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v>0</v>
      </c>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c r="E11" s="97"/>
      <c r="F11" s="97"/>
      <c r="G11" s="97"/>
      <c r="H11" s="97"/>
      <c r="I11" s="178"/>
      <c r="J11" s="178"/>
      <c r="K11" s="196"/>
    </row>
    <row r="12" spans="2:11" x14ac:dyDescent="0.2">
      <c r="B12" s="124" t="s">
        <v>93</v>
      </c>
      <c r="C12" s="94">
        <v>0</v>
      </c>
      <c r="D12" s="95"/>
      <c r="E12" s="95"/>
      <c r="F12" s="95"/>
      <c r="G12" s="95"/>
      <c r="H12" s="95"/>
      <c r="I12" s="177"/>
      <c r="J12" s="177"/>
      <c r="K12" s="197"/>
    </row>
    <row r="13" spans="2:11" x14ac:dyDescent="0.2">
      <c r="B13" s="124" t="s">
        <v>94</v>
      </c>
      <c r="C13" s="94">
        <v>0</v>
      </c>
      <c r="D13" s="95"/>
      <c r="E13" s="95"/>
      <c r="F13" s="95"/>
      <c r="G13" s="95"/>
      <c r="H13" s="95"/>
      <c r="I13" s="177"/>
      <c r="J13" s="177"/>
      <c r="K13" s="197"/>
    </row>
    <row r="14" spans="2:11" x14ac:dyDescent="0.2">
      <c r="B14" s="124" t="s">
        <v>95</v>
      </c>
      <c r="C14" s="94">
        <v>0</v>
      </c>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c r="E16" s="99"/>
      <c r="F16" s="99"/>
      <c r="G16" s="99"/>
      <c r="H16" s="99"/>
      <c r="I16" s="178"/>
      <c r="J16" s="178"/>
      <c r="K16" s="186"/>
    </row>
    <row r="17" spans="2:12" s="5" customFormat="1" x14ac:dyDescent="0.2">
      <c r="B17" s="124" t="s">
        <v>203</v>
      </c>
      <c r="C17" s="94">
        <v>0</v>
      </c>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v>0</v>
      </c>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tabSelected="1" zoomScale="80" zoomScaleNormal="80" workbookViewId="0">
      <pane xSplit="2" ySplit="3" topLeftCell="C163" activePane="bottomRight" state="frozen"/>
      <selection activeCell="B1" sqref="B1"/>
      <selection pane="topRight" activeCell="B1" sqref="B1"/>
      <selection pane="bottomLeft" activeCell="B1" sqref="B1"/>
      <selection pane="bottomRight" activeCell="D171" sqref="D17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t="s">
        <v>506</v>
      </c>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8" t="s">
        <v>506</v>
      </c>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8" t="s">
        <v>506</v>
      </c>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8" t="s">
        <v>506</v>
      </c>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8" t="s">
        <v>506</v>
      </c>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8" t="s">
        <v>506</v>
      </c>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8" t="s">
        <v>506</v>
      </c>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Henry W. Hu</cp:lastModifiedBy>
  <cp:lastPrinted>2014-12-18T11:24:00Z</cp:lastPrinted>
  <dcterms:created xsi:type="dcterms:W3CDTF">2012-03-15T16:14:51Z</dcterms:created>
  <dcterms:modified xsi:type="dcterms:W3CDTF">2016-07-26T21:31:43Z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