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25" yWindow="315" windowWidth="22590" windowHeight="8175" tabRatio="836" firstSheet="2" activeTab="8"/>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E17" i="10"/>
  <c r="E16" i="10"/>
  <c r="F12" i="10"/>
  <c r="E12" i="10"/>
  <c r="D12" i="10"/>
  <c r="C12" i="10"/>
  <c r="E13" i="4"/>
  <c r="F37" i="10" l="1"/>
  <c r="D17" i="10"/>
  <c r="C17" i="10"/>
  <c r="F16" i="10"/>
  <c r="F15" i="10"/>
  <c r="F11" i="10"/>
  <c r="F10" i="10"/>
  <c r="F9" i="10"/>
  <c r="F8" i="10"/>
  <c r="F7" i="10"/>
  <c r="F6"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<sst xmlns="http://schemas.openxmlformats.org/spreadsheetml/2006/main" count="566" uniqueCount="504">
  <si>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</si>
  <si>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</si>
  <si>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</si>
  <si>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</si>
  <si>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</si>
  <si>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</si>
  <si>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</si>
  <si>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</si>
  <si>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</si>
  <si>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</si>
  <si>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</si>
  <si>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</si>
  <si>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</si>
  <si>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</si>
  <si>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</si>
  <si>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</si>
  <si>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</si>
  <si>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</si>
  <si>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</si>
  <si>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</si>
  <si>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</si>
  <si>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</si>
  <si>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</si>
  <si>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</si>
  <si>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</si>
  <si>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</si>
  <si>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</si>
  <si>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</si>
  <si>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</si>
  <si>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</si>
  <si>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</si>
  <si>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</si>
  <si>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</si>
  <si>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</si>
  <si>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</si>
  <si>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</si>
  <si>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</si>
  <si>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</si>
  <si>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</si>
  <si>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</si>
  <si>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</si>
  <si>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</si>
  <si>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</si>
  <si>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</si>
  <si>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</si>
  <si>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</si>
  <si>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</si>
  <si>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</si>
  <si>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</si>
  <si>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</si>
  <si>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</si>
  <si>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</si>
  <si>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</si>
  <si>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</si>
  <si>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</si>
  <si>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</si>
  <si>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</si>
  <si>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</si>
  <si>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</si>
  <si>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</si>
  <si>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</si>
  <si>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</si>
  <si>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</si>
  <si>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</si>
  <si>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</si>
  <si>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</si>
  <si>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</si>
  <si>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</si>
  <si>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</si>
  <si>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</si>
  <si>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</si>
  <si>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</si>
  <si>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</si>
  <si>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</si>
  <si>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</si>
  <si>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</si>
  <si>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</si>
  <si>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</si>
  <si>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</si>
  <si>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</si>
  <si>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</si>
  <si>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</si>
  <si>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</si>
  <si>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</si>
  <si>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</si>
  <si>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</si>
  <si>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</si>
  <si>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</si>
  <si>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</si>
  <si>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</si>
  <si>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</si>
  <si>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</si>
  <si>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</si>
  <si>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</si>
  <si>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</si>
  <si>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</si>
  <si>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</si>
  <si>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</si>
  <si>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</si>
  <si>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</si>
  <si>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</si>
  <si>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</si>
  <si>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</si>
  <si>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</si>
  <si>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</si>
  <si>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</si>
  <si>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</si>
  <si>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</si>
  <si>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</si>
  <si>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</si>
  <si>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</si>
  <si>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</si>
  <si>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</si>
  <si>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</si>
  <si>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</si>
  <si>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</si>
  <si>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</si>
  <si>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</si>
  <si>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</si>
  <si>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</si>
  <si>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</si>
  <si>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</si>
  <si>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</si>
  <si>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</si>
  <si>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</si>
  <si>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</si>
  <si>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</si>
  <si>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</si>
  <si>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</si>
  <si>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</si>
  <si>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</si>
  <si>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</si>
  <si>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</si>
  <si>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</si>
  <si>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</si>
  <si>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</si>
  <si>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</si>
  <si>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</si>
  <si>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</si>
  <si>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</si>
  <si>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</si>
  <si>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</si>
  <si>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</si>
  <si>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</si>
  <si>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</si>
  <si>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</si>
  <si>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</si>
  <si>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</si>
  <si>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</si>
  <si>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</si>
  <si>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</si>
  <si>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</si>
  <si>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</si>
  <si>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</si>
  <si>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</si>
  <si>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</si>
  <si>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</si>
  <si>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</si>
  <si>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</si>
  <si>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</si>
  <si>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</si>
  <si>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</si>
  <si>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</si>
  <si>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</si>
  <si>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</si>
  <si>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</si>
  <si>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</si>
  <si>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</si>
  <si>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</si>
  <si>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</si>
  <si>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</si>
  <si>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</si>
  <si>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</si>
  <si>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</si>
  <si>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</si>
  <si>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</si>
  <si>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</si>
  <si>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</si>
  <si>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</si>
  <si>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</si>
  <si>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</si>
  <si>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</si>
  <si>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</si>
  <si>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</si>
  <si>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</si>
  <si>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</si>
  <si>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</si>
  <si>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</si>
  <si>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</si>
  <si>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</si>
  <si>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</si>
  <si>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</si>
  <si>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</si>
  <si>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</si>
  <si>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</si>
  <si>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</si>
  <si>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</si>
  <si>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</si>
  <si>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</si>
  <si>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</si>
  <si>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</si>
  <si>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</si>
  <si>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</si>
  <si>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</si>
  <si>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</si>
  <si>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</si>
  <si>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</si>
  <si>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</si>
  <si>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</si>
  <si>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</si>
  <si>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</si>
  <si>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</si>
  <si>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</si>
  <si>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</si>
  <si>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</si>
  <si>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</si>
  <si>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</si>
  <si>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</si>
  <si>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</si>
  <si>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</si>
  <si>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</si>
  <si>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</si>
  <si>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</si>
  <si>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</si>
  <si>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</si>
  <si>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</si>
  <si>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</si>
  <si>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</si>
  <si>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</si>
  <si>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</si>
  <si>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</si>
  <si>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</si>
  <si>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</si>
  <si>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</si>
  <si>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</si>
  <si>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</si>
  <si>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</si>
  <si>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</si>
  <si>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</si>
  <si>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</si>
  <si>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</si>
  <si>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</si>
  <si>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</si>
  <si>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</si>
  <si>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</si>
  <si>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</si>
  <si>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</si>
  <si>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</si>
  <si>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</si>
  <si>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</si>
  <si>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</si>
  <si>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</si>
  <si>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</si>
  <si>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</si>
  <si>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</si>
  <si>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</si>
  <si>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</si>
  <si>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</si>
  <si>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</si>
  <si>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</si>
  <si>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</si>
  <si>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</si>
  <si>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</si>
  <si>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</si>
  <si>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</si>
  <si>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</si>
  <si>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</si>
  <si>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</si>
  <si>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</si>
  <si>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</si>
  <si>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</si>
  <si>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</si>
  <si>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</si>
  <si>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</si>
  <si>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</si>
  <si>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</si>
  <si>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</si>
  <si>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</si>
  <si>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</si>
  <si>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</si>
  <si>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</si>
  <si>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</si>
  <si>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</si>
  <si>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</si>
  <si>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</si>
  <si>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</si>
  <si>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</si>
  <si>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</si>
  <si>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</si>
  <si>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</si>
  <si>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</si>
  <si>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</si>
  <si>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</si>
  <si>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</si>
  <si>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</si>
  <si>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</si>
  <si>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</si>
  <si>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</si>
  <si>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</si>
  <si>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</si>
  <si>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</si>
  <si>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</si>
  <si>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</si>
  <si>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</si>
  <si>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</si>
  <si>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</si>
  <si>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</si>
  <si>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</si>
  <si>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</si>
  <si>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</si>
  <si>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</si>
  <si>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</si>
  <si>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</si>
  <si>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</si>
  <si>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</si>
  <si>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</si>
  <si>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</si>
  <si>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</si>
  <si>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</si>
  <si>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</si>
  <si>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</si>
  <si>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</si>
  <si>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</si>
  <si>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</si>
  <si>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</si>
  <si>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</si>
  <si>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</si>
  <si>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</si>
  <si>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</si>
  <si>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</si>
  <si>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</si>
  <si>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</si>
  <si>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</si>
  <si>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</si>
  <si>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</si>
  <si>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</si>
  <si>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</si>
  <si>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</si>
  <si>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</si>
  <si>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</si>
  <si>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</si>
  <si>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</si>
  <si>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</si>
  <si>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</si>
  <si>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</si>
  <si>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</si>
  <si>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</si>
  <si>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</si>
  <si>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</si>
  <si>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</si>
  <si>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</si>
  <si>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</si>
  <si>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</si>
  <si>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</si>
  <si>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</si>
  <si>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</si>
  <si>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</si>
  <si>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</si>
  <si>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</si>
  <si>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</si>
  <si>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</si>
  <si>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</si>
  <si>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</si>
  <si>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</si>
  <si>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</si>
  <si>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</si>
  <si>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</si>
  <si>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</si>
  <si>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</si>
  <si>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</si>
  <si>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</si>
  <si>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</si>
  <si>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</si>
  <si>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</si>
  <si>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</si>
  <si>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</si>
  <si>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</si>
  <si>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</si>
  <si>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</si>
  <si>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</si>
  <si>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</si>
  <si>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</si>
  <si>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</si>
  <si>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</si>
  <si>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</si>
  <si>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</si>
  <si>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</si>
  <si>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</si>
  <si>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</si>
  <si>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</si>
  <si>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</si>
  <si>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</si>
  <si>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</si>
  <si>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</si>
  <si>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</si>
  <si>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</si>
  <si>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</si>
  <si>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</si>
  <si>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</si>
  <si>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</si>
  <si>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</si>
  <si>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</si>
  <si>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</si>
  <si>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</si>
  <si>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</si>
  <si>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</si>
  <si>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</si>
  <si>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</si>
  <si>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</si>
  <si>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</si>
  <si>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</si>
  <si>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</si>
  <si>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</si>
  <si>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</si>
  <si>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</si>
  <si>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</si>
  <si>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</si>
  <si>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</si>
  <si>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</si>
  <si>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</si>
  <si>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</si>
  <si>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</si>
  <si>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</si>
  <si>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</si>
  <si>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</si>
  <si>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</si>
  <si>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</si>
  <si>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</si>
  <si>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</si>
  <si>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</si>
  <si>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</si>
  <si>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</si>
  <si>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</si>
  <si>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</si>
  <si>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</si>
  <si>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</si>
  <si>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</si>
  <si>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</si>
  <si>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</si>
  <si>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</si>
  <si>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</si>
  <si>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</si>
  <si>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</si>
  <si>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</si>
  <si>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</si>
  <si>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</si>
  <si>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</si>
  <si>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</si>
  <si>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</si>
  <si>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</si>
  <si>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</si>
  <si>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</si>
  <si>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</si>
  <si>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</si>
  <si>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</si>
  <si>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</si>
  <si>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</si>
  <si>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</si>
  <si>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</si>
  <si>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</si>
  <si>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</si>
  <si>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</si>
  <si>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</si>
  <si>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</si>
  <si>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</si>
  <si>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</si>
  <si>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</si>
  <si>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</si>
  <si>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</si>
  <si>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</si>
  <si>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</si>
  <si>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</si>
  <si>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</si>
  <si>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</si>
  <si>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</si>
  <si>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</si>
  <si>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</si>
  <si>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</si>
  <si>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</si>
  <si>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</si>
  <si>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</si>
  <si>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</si>
  <si>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</si>
  <si>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</si>
  <si>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</si>
  <si>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</si>
  <si>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</si>
  <si>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</si>
  <si>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</si>
  <si>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</si>
  <si>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</si>
  <si>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</si>
  <si>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</si>
  <si>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</si>
  <si>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</si>
  <si>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</si>
  <si>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</si>
  <si>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</si>
  <si>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</si>
  <si>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</si>
  <si>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</si>
  <si>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</si>
  <si>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72217</t>
  </si>
  <si>
    <t>386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</si>
</sst>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Normal="100" workbookViewId="0">
      <pane xSplit="4" ySplit="3" topLeftCell="AT52" activePane="bottomRight" state="frozen"/>
      <selection activeCell="B1" sqref="B1"/>
      <selection pane="topRight" activeCell="F1" sqref="F1"/>
      <selection pane="bottomLeft" activeCell="B4" sqref="B4"/>
      <selection pane="bottomRight" activeCell="AT1" activeCellId="1" sqref="D1:E1048576 AT1:AT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154016</v>
      </c>
      <c r="E5" s="106">
        <v>154016</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96555</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-20519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-565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93932</v>
      </c>
      <c r="E12" s="106">
        <v>98670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29683</v>
      </c>
      <c r="AU12" s="107"/>
      <c r="AV12" s="312"/>
      <c r="AW12" s="317"/>
    </row>
    <row r="13" spans="1:49" ht="25.5" x14ac:dyDescent="0.2">
      <c r="B13" s="155" t="s">
        <v>230</v>
      </c>
      <c r="C13" s="62" t="s">
        <v>37</v>
      </c>
      <c r="D13" s="109">
        <v>8325</v>
      </c>
      <c r="E13" s="110">
        <f>4989+4349</f>
        <v>9338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4989</v>
      </c>
      <c r="E14" s="110">
        <v>4989</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2411</v>
      </c>
      <c r="E31" s="110">
        <v>2411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1859</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3820</v>
      </c>
      <c r="E35" s="110">
        <v>3820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24668</v>
      </c>
      <c r="E44" s="118">
        <v>24668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1390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1584</v>
      </c>
      <c r="E47" s="110">
        <v>1584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13888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6559</v>
      </c>
      <c r="E49" s="110">
        <v>6559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4211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78940</v>
      </c>
      <c r="E51" s="110">
        <v>78940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42932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410</v>
      </c>
      <c r="E59" s="125">
        <v>410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2926</v>
      </c>
      <c r="AU59" s="126"/>
      <c r="AV59" s="126"/>
      <c r="AW59" s="310"/>
    </row>
    <row r="60" spans="2:49" x14ac:dyDescent="0.2">
      <c r="B60" s="161" t="s">
        <v>276</v>
      </c>
      <c r="C60" s="62"/>
      <c r="D60" s="127">
        <v>34.166666666666664</v>
      </c>
      <c r="E60" s="128">
        <v>34.166666666666664</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243.83333333333334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52" yWindow="79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86"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2" activePane="bottomRight" state="frozen"/>
      <selection activeCell="B1" sqref="B1"/>
      <selection pane="topRight" activeCell="F1" sqref="F1"/>
      <selection pane="bottomLeft" activeCell="B4" sqref="B4"/>
      <selection pane="bottomRight" activeCell="AT42" sqref="AT4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129754</v>
      </c>
      <c r="E5" s="118">
        <v>129754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97429</v>
      </c>
      <c r="AU5" s="119"/>
      <c r="AV5" s="312"/>
      <c r="AW5" s="317"/>
    </row>
    <row r="6" spans="2:49" x14ac:dyDescent="0.2">
      <c r="B6" s="176" t="s">
        <v>279</v>
      </c>
      <c r="C6" s="133" t="s">
        <v>8</v>
      </c>
      <c r="D6" s="109">
        <v>24262</v>
      </c>
      <c r="E6" s="110">
        <v>24262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6888</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7762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232850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37987</v>
      </c>
      <c r="AU23" s="113"/>
      <c r="AV23" s="311"/>
      <c r="AW23" s="318"/>
    </row>
    <row r="24" spans="2:49" ht="28.5" customHeight="1" x14ac:dyDescent="0.2">
      <c r="B24" s="178" t="s">
        <v>114</v>
      </c>
      <c r="C24" s="133"/>
      <c r="D24" s="293"/>
      <c r="E24" s="110">
        <v>98670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138918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215048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224952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93932</v>
      </c>
      <c r="E54" s="115">
        <v>98670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29683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6" activePane="bottomRight" state="frozen"/>
      <selection activeCell="B1" sqref="B1"/>
      <selection pane="topRight" activeCell="B1" sqref="B1"/>
      <selection pane="bottomLeft" activeCell="B1" sqref="B1"/>
      <selection pane="bottomRight" activeCell="F59" sqref="F5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634690</v>
      </c>
      <c r="D5" s="118">
        <v>668107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623017</v>
      </c>
      <c r="D6" s="110">
        <v>668179</v>
      </c>
      <c r="E6" s="115">
        <v>98670</v>
      </c>
      <c r="F6" s="115">
        <f t="shared" ref="F6:F11" si="0">+C6+D6+E6</f>
        <v>1389866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2839</v>
      </c>
      <c r="D7" s="110">
        <v>2441</v>
      </c>
      <c r="E7" s="115">
        <v>0</v>
      </c>
      <c r="F7" s="115">
        <f t="shared" si="0"/>
        <v>5280</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625856</v>
      </c>
      <c r="D12" s="115">
        <f>+D6+D7</f>
        <v>670620</v>
      </c>
      <c r="E12" s="115">
        <f>+E6+E7+-E8-E9-E10-E11</f>
        <v>98670</v>
      </c>
      <c r="F12" s="115">
        <f>+F6+F7+-F8-F9-F10-F11</f>
        <v>1395146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1455490</v>
      </c>
      <c r="D15" s="118">
        <v>1194520</v>
      </c>
      <c r="E15" s="106">
        <v>154016</v>
      </c>
      <c r="F15" s="115">
        <f>+C15+D15+E15</f>
        <v>2804026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28339</v>
      </c>
      <c r="D16" s="110">
        <v>289231</v>
      </c>
      <c r="E16" s="115">
        <f>2411+3820</f>
        <v>6231</v>
      </c>
      <c r="F16" s="115">
        <f>+C16+D16+E16</f>
        <v>323801</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1427151</v>
      </c>
      <c r="D17" s="115">
        <f>+D15-D16</f>
        <v>905289</v>
      </c>
      <c r="E17" s="115">
        <f>+E15-E16</f>
        <v>147785</v>
      </c>
      <c r="F17" s="115">
        <f>+F15-F16</f>
        <v>2480225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313</v>
      </c>
      <c r="D37" s="122">
        <v>232</v>
      </c>
      <c r="E37" s="256">
        <v>64.666666666666671</v>
      </c>
      <c r="F37" s="256">
        <f>+C37+D37+E37</f>
        <v>609.66666666666663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2"/>
      <c r="E44" s="262"/>
      <c r="F44" s="262"/>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13"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abSelected="1"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Marilou Gimza</cp:lastModifiedBy>
  <cp:lastPrinted>2015-06-30T17:04:04Z</cp:lastPrinted>
  <dcterms:created xsi:type="dcterms:W3CDTF">2012-03-15T16:14:51Z</dcterms:created>
  <dcterms:modified xsi:type="dcterms:W3CDTF">2015-07-09T20:31:37Z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