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4" i="16" l="1"/>
  <c r="H16" i="16"/>
  <c r="H4" i="16"/>
  <c r="G16" i="16"/>
  <c r="G11" i="16"/>
  <c r="G4" i="16"/>
  <c r="F16" i="16"/>
  <c r="F11" i="16"/>
  <c r="F4" i="16"/>
  <c r="E16" i="16"/>
  <c r="E4" i="16"/>
  <c r="D16" i="16"/>
  <c r="D11" i="16"/>
  <c r="D4" i="16"/>
  <c r="C16" i="16"/>
  <c r="C4" i="16"/>
  <c r="AU55" i="18"/>
  <c r="AU54" i="18"/>
  <c r="AU12" i="18"/>
  <c r="AU11" i="18"/>
  <c r="AU9" i="18"/>
  <c r="AT55" i="18"/>
  <c r="AT54" i="18"/>
  <c r="AT12" i="18"/>
  <c r="AT11" i="18"/>
  <c r="AT9" i="18"/>
  <c r="AS55" i="18"/>
  <c r="AS22" i="4" s="1"/>
  <c r="AS54" i="18"/>
  <c r="AS12" i="4" s="1"/>
  <c r="AS12" i="18"/>
  <c r="AS11" i="18"/>
  <c r="AS9" i="18"/>
  <c r="AN55" i="18"/>
  <c r="AN22" i="4" s="1"/>
  <c r="AN54" i="18"/>
  <c r="AN12" i="18"/>
  <c r="AN11" i="18"/>
  <c r="AN9" i="18"/>
  <c r="AI55" i="18"/>
  <c r="AI54" i="18"/>
  <c r="AI12" i="18"/>
  <c r="AI11" i="18"/>
  <c r="AI9" i="18"/>
  <c r="AD55" i="18"/>
  <c r="AD54" i="18"/>
  <c r="AD12" i="18"/>
  <c r="AD11" i="18"/>
  <c r="AD9" i="18"/>
  <c r="AB56" i="18"/>
  <c r="AB55" i="18"/>
  <c r="AB22" i="4" s="1"/>
  <c r="AB36" i="18"/>
  <c r="AB35" i="18"/>
  <c r="AB54" i="18" s="1"/>
  <c r="AB12" i="4" s="1"/>
  <c r="AB11" i="18"/>
  <c r="AB10" i="18"/>
  <c r="AA55" i="18"/>
  <c r="AA54" i="18"/>
  <c r="AA12" i="4" s="1"/>
  <c r="AA12" i="18"/>
  <c r="AA11" i="18"/>
  <c r="AA9" i="18"/>
  <c r="Y56" i="18"/>
  <c r="Y55" i="18"/>
  <c r="Y22" i="4" s="1"/>
  <c r="Y36" i="18"/>
  <c r="Y35" i="18"/>
  <c r="Y54" i="18" s="1"/>
  <c r="Y12" i="4" s="1"/>
  <c r="Y11" i="18"/>
  <c r="Y10" i="18"/>
  <c r="X55" i="18"/>
  <c r="X54" i="18"/>
  <c r="X12" i="4" s="1"/>
  <c r="X12" i="18"/>
  <c r="X11" i="18"/>
  <c r="X9" i="18"/>
  <c r="V56" i="18"/>
  <c r="V55" i="18"/>
  <c r="V22" i="4" s="1"/>
  <c r="V36" i="18"/>
  <c r="V35" i="18"/>
  <c r="V54" i="18" s="1"/>
  <c r="V12" i="4" s="1"/>
  <c r="V11" i="18"/>
  <c r="V10" i="18"/>
  <c r="V6" i="18"/>
  <c r="U55" i="18"/>
  <c r="U22" i="4" s="1"/>
  <c r="U54" i="18"/>
  <c r="U12" i="4" s="1"/>
  <c r="U12" i="18"/>
  <c r="U11" i="18"/>
  <c r="U9" i="18"/>
  <c r="Q56" i="18"/>
  <c r="Q55" i="18" s="1"/>
  <c r="Q22" i="4" s="1"/>
  <c r="Q36" i="18"/>
  <c r="Q35" i="18"/>
  <c r="Q54" i="18" s="1"/>
  <c r="Q11" i="18"/>
  <c r="Q10" i="18"/>
  <c r="P55" i="18"/>
  <c r="P22" i="4" s="1"/>
  <c r="P54" i="18"/>
  <c r="P12" i="4" s="1"/>
  <c r="P12" i="18"/>
  <c r="P11" i="18"/>
  <c r="P9" i="18"/>
  <c r="O55" i="18"/>
  <c r="O22" i="4" s="1"/>
  <c r="O54" i="18"/>
  <c r="O11" i="18"/>
  <c r="O10" i="18"/>
  <c r="K56" i="18"/>
  <c r="K55" i="18" s="1"/>
  <c r="K22" i="4" s="1"/>
  <c r="K36" i="18"/>
  <c r="K35" i="18"/>
  <c r="K54" i="18" s="1"/>
  <c r="K12" i="4" s="1"/>
  <c r="K17" i="18"/>
  <c r="K11" i="18"/>
  <c r="K10" i="18"/>
  <c r="K6" i="18"/>
  <c r="J55" i="18"/>
  <c r="J54" i="18"/>
  <c r="J17" i="18"/>
  <c r="J16" i="18"/>
  <c r="J5" i="4" s="1"/>
  <c r="J12" i="18"/>
  <c r="J11" i="18"/>
  <c r="J9" i="18"/>
  <c r="I55" i="18"/>
  <c r="I22" i="4" s="1"/>
  <c r="I54" i="18"/>
  <c r="I11" i="18"/>
  <c r="I10" i="18"/>
  <c r="E56" i="18"/>
  <c r="E55" i="18" s="1"/>
  <c r="E22" i="4" s="1"/>
  <c r="E36" i="18"/>
  <c r="E35" i="18"/>
  <c r="E54" i="18" s="1"/>
  <c r="E12" i="4" s="1"/>
  <c r="E17" i="18"/>
  <c r="E5" i="4" s="1"/>
  <c r="E14" i="18"/>
  <c r="E11" i="18"/>
  <c r="E10" i="18"/>
  <c r="E6" i="18"/>
  <c r="D58" i="18"/>
  <c r="D55" i="18"/>
  <c r="D22" i="4" s="1"/>
  <c r="D54" i="18"/>
  <c r="D12" i="4" s="1"/>
  <c r="D20" i="18"/>
  <c r="D17" i="18"/>
  <c r="D16" i="18"/>
  <c r="D15" i="18"/>
  <c r="D12" i="18"/>
  <c r="D11" i="18"/>
  <c r="D9" i="18"/>
  <c r="AV60" i="4"/>
  <c r="AU60" i="4"/>
  <c r="AU22" i="4"/>
  <c r="AU12" i="4"/>
  <c r="AU5" i="4"/>
  <c r="AT60" i="4"/>
  <c r="AT22" i="4"/>
  <c r="AT12" i="4"/>
  <c r="AT5" i="4"/>
  <c r="AS60" i="4"/>
  <c r="AS5" i="4"/>
  <c r="AN60" i="4"/>
  <c r="AN12" i="4"/>
  <c r="AN5" i="4"/>
  <c r="AI60" i="4"/>
  <c r="AI22" i="4"/>
  <c r="AI12" i="4"/>
  <c r="AI5" i="4"/>
  <c r="AD60" i="4"/>
  <c r="AD22" i="4"/>
  <c r="AD12" i="4"/>
  <c r="AD5" i="4"/>
  <c r="AB60" i="4"/>
  <c r="AB58" i="4"/>
  <c r="AB57" i="4"/>
  <c r="AB56" i="4"/>
  <c r="AB53" i="4"/>
  <c r="AB52" i="4"/>
  <c r="AB51" i="4"/>
  <c r="AB50" i="4"/>
  <c r="AB49" i="4"/>
  <c r="AB47" i="4"/>
  <c r="AB46" i="4"/>
  <c r="AB45" i="4"/>
  <c r="AB42" i="4"/>
  <c r="AB35" i="4"/>
  <c r="AB34" i="4"/>
  <c r="AB32" i="4"/>
  <c r="AB31" i="4"/>
  <c r="AB30" i="4"/>
  <c r="AB28" i="4"/>
  <c r="AB27" i="4"/>
  <c r="AB26" i="4"/>
  <c r="AB25" i="4"/>
  <c r="AB7" i="4"/>
  <c r="AB6" i="4"/>
  <c r="AB5" i="4"/>
  <c r="AA60" i="4"/>
  <c r="AA22" i="4"/>
  <c r="AA5" i="4"/>
  <c r="Y60" i="4"/>
  <c r="Y58" i="4"/>
  <c r="Y57" i="4"/>
  <c r="Y56" i="4"/>
  <c r="Y53" i="4"/>
  <c r="Y52" i="4"/>
  <c r="Y51" i="4"/>
  <c r="Y50" i="4"/>
  <c r="Y49" i="4"/>
  <c r="Y47" i="4"/>
  <c r="Y46" i="4"/>
  <c r="Y45" i="4"/>
  <c r="Y42" i="4"/>
  <c r="Y35" i="4"/>
  <c r="Y34" i="4"/>
  <c r="Y32" i="4"/>
  <c r="Y31" i="4"/>
  <c r="Y30" i="4"/>
  <c r="Y28" i="4"/>
  <c r="Y27" i="4"/>
  <c r="Y26" i="4"/>
  <c r="Y25" i="4"/>
  <c r="Y7" i="4"/>
  <c r="Y6" i="4"/>
  <c r="Y5" i="4"/>
  <c r="X60" i="4"/>
  <c r="X22" i="4"/>
  <c r="X5" i="4"/>
  <c r="V60" i="4"/>
  <c r="V57" i="4"/>
  <c r="V56" i="4"/>
  <c r="V53" i="4"/>
  <c r="V52" i="4"/>
  <c r="V51" i="4"/>
  <c r="V50" i="4"/>
  <c r="V49" i="4"/>
  <c r="V47" i="4"/>
  <c r="V46" i="4"/>
  <c r="V45" i="4"/>
  <c r="V42" i="4"/>
  <c r="V35" i="4"/>
  <c r="V34" i="4"/>
  <c r="V32" i="4"/>
  <c r="V31" i="4"/>
  <c r="V30" i="4"/>
  <c r="V28" i="4"/>
  <c r="V27" i="4"/>
  <c r="V26" i="4"/>
  <c r="V25" i="4"/>
  <c r="V7" i="4"/>
  <c r="V6" i="4"/>
  <c r="V5" i="4"/>
  <c r="U60" i="4"/>
  <c r="U5" i="4"/>
  <c r="Q60" i="4"/>
  <c r="Q58" i="4"/>
  <c r="Q57" i="4"/>
  <c r="Q56" i="4"/>
  <c r="Q53" i="4"/>
  <c r="Q52" i="4"/>
  <c r="Q51" i="4"/>
  <c r="Q50" i="4"/>
  <c r="Q49" i="4"/>
  <c r="Q47" i="4"/>
  <c r="Q46" i="4"/>
  <c r="Q45" i="4"/>
  <c r="Q42" i="4"/>
  <c r="Q35" i="4"/>
  <c r="Q34" i="4"/>
  <c r="Q32" i="4"/>
  <c r="Q31" i="4"/>
  <c r="Q30" i="4"/>
  <c r="Q28" i="4"/>
  <c r="Q27" i="4"/>
  <c r="Q26" i="4"/>
  <c r="Q25" i="4"/>
  <c r="Q12" i="4"/>
  <c r="Q7" i="4"/>
  <c r="Q6" i="4"/>
  <c r="Q5" i="4"/>
  <c r="P60" i="4"/>
  <c r="P5" i="4"/>
  <c r="O60" i="4"/>
  <c r="O12" i="4"/>
  <c r="O5" i="4"/>
  <c r="K60" i="4"/>
  <c r="K58" i="4"/>
  <c r="K57" i="4"/>
  <c r="K56" i="4"/>
  <c r="K53" i="4"/>
  <c r="K52" i="4"/>
  <c r="K51" i="4"/>
  <c r="K50" i="4"/>
  <c r="K49" i="4"/>
  <c r="K47" i="4"/>
  <c r="K46" i="4"/>
  <c r="K45" i="4"/>
  <c r="K42" i="4"/>
  <c r="K35" i="4"/>
  <c r="K34" i="4"/>
  <c r="K32" i="4"/>
  <c r="K31" i="4"/>
  <c r="K30" i="4"/>
  <c r="K28" i="4"/>
  <c r="K27" i="4"/>
  <c r="K26" i="4"/>
  <c r="K25" i="4"/>
  <c r="K7" i="4"/>
  <c r="K6" i="4"/>
  <c r="J60" i="4"/>
  <c r="J22" i="4"/>
  <c r="J12" i="4"/>
  <c r="I60" i="4"/>
  <c r="I12" i="4"/>
  <c r="I5" i="4"/>
  <c r="E60" i="4"/>
  <c r="E57" i="4"/>
  <c r="E56" i="4"/>
  <c r="E53" i="4"/>
  <c r="E52" i="4"/>
  <c r="E51" i="4"/>
  <c r="E50" i="4"/>
  <c r="E49" i="4"/>
  <c r="E47" i="4"/>
  <c r="E46" i="4"/>
  <c r="E45" i="4"/>
  <c r="E42" i="4"/>
  <c r="E35" i="4"/>
  <c r="E34" i="4"/>
  <c r="E32" i="4"/>
  <c r="E31" i="4"/>
  <c r="E30" i="4"/>
  <c r="E28" i="4"/>
  <c r="E27" i="4"/>
  <c r="E26" i="4"/>
  <c r="E25" i="4"/>
  <c r="E7" i="4"/>
  <c r="E6" i="4"/>
  <c r="D60" i="4"/>
  <c r="D5" i="4"/>
  <c r="K5" i="4" l="1"/>
</calcChain>
</file>

<file path=xl/sharedStrings.xml><?xml version="1.0" encoding="utf-8"?>
<sst xmlns="http://schemas.openxmlformats.org/spreadsheetml/2006/main" count="719" uniqueCount="572">
  <si>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</si>
  <si>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</si>
  <si>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</si>
  <si>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</si>
  <si>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</si>
  <si>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</si>
  <si>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</si>
  <si>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</si>
  <si>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</si>
  <si>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</si>
  <si>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</si>
  <si>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</si>
  <si>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</si>
  <si>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</si>
  <si>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</si>
  <si>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</si>
  <si>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</si>
  <si>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</si>
  <si>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</si>
  <si>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</si>
  <si>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</si>
  <si>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</si>
  <si>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</si>
  <si>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</si>
  <si>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</si>
  <si>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</si>
  <si>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</si>
  <si>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</si>
  <si>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</si>
  <si>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</si>
  <si>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</si>
  <si>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</si>
  <si>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</si>
  <si>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</si>
  <si>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</si>
  <si>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</si>
  <si>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</si>
  <si>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</si>
  <si>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</si>
  <si>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</si>
  <si>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</si>
  <si>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</si>
  <si>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</si>
  <si>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</si>
  <si>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</si>
  <si>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</si>
  <si>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</si>
  <si>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</si>
  <si>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</si>
  <si>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</si>
  <si>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</si>
  <si>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</si>
  <si>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</si>
  <si>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</si>
  <si>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</si>
  <si>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</si>
  <si>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</si>
  <si>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</si>
  <si>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</si>
  <si>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</si>
  <si>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</si>
  <si>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</si>
  <si>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</si>
  <si>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</si>
  <si>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</si>
  <si>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</si>
  <si>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</si>
  <si>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</si>
  <si>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</si>
  <si>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</si>
  <si>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</si>
  <si>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</si>
  <si>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</si>
  <si>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</si>
  <si>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</si>
  <si>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</si>
  <si>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</si>
  <si>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</si>
  <si>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</si>
  <si>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</si>
  <si>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</si>
  <si>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</si>
  <si>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</si>
  <si>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</si>
  <si>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</si>
  <si>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</si>
  <si>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</si>
  <si>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</si>
  <si>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</si>
  <si>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</si>
  <si>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</si>
  <si>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</si>
  <si>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</si>
  <si>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</si>
  <si>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</si>
  <si>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</si>
  <si>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</si>
  <si>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</si>
  <si>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</si>
  <si>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</si>
  <si>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</si>
  <si>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</si>
  <si>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</si>
  <si>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</si>
  <si>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</si>
  <si>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</si>
  <si>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</si>
  <si>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</si>
  <si>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</si>
  <si>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</si>
  <si>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</si>
  <si>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</si>
  <si>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</si>
  <si>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</si>
  <si>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</si>
  <si>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</si>
  <si>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</si>
  <si>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</si>
  <si>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</si>
  <si>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</si>
  <si>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</si>
  <si>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</si>
  <si>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</si>
  <si>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</si>
  <si>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</si>
  <si>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</si>
  <si>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</si>
  <si>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</si>
  <si>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</si>
  <si>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</si>
  <si>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</si>
  <si>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</si>
  <si>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</si>
  <si>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</si>
  <si>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</si>
  <si>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</si>
  <si>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</si>
  <si>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</si>
  <si>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</si>
  <si>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</si>
  <si>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</si>
  <si>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</si>
  <si>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</si>
  <si>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</si>
  <si>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</si>
  <si>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</si>
  <si>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</si>
  <si>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</si>
  <si>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</si>
  <si>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</si>
  <si>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</si>
  <si>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</si>
  <si>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</si>
  <si>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</si>
  <si>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</si>
  <si>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</si>
  <si>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</si>
  <si>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</si>
  <si>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</si>
  <si>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</si>
  <si>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</si>
  <si>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</si>
  <si>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</si>
  <si>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</si>
  <si>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</si>
  <si>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</si>
  <si>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</si>
  <si>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</si>
  <si>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</si>
  <si>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</si>
  <si>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</si>
  <si>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</si>
  <si>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</si>
  <si>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</si>
  <si>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</si>
  <si>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</si>
  <si>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</si>
  <si>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</si>
  <si>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</si>
  <si>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</si>
  <si>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</si>
  <si>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</si>
  <si>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</si>
  <si>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</si>
  <si>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</si>
  <si>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</si>
  <si>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</si>
  <si>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</si>
  <si>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</si>
  <si>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</si>
  <si>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</si>
  <si>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</si>
  <si>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</si>
  <si>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</si>
  <si>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</si>
  <si>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</si>
  <si>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</si>
  <si>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</si>
  <si>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</si>
  <si>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</si>
  <si>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</si>
  <si>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</si>
  <si>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</si>
  <si>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</si>
  <si>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</si>
  <si>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</si>
  <si>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</si>
  <si>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</si>
  <si>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</si>
  <si>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</si>
  <si>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</si>
  <si>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</si>
  <si>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</si>
  <si>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</si>
  <si>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</si>
  <si>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</si>
  <si>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</si>
  <si>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</si>
  <si>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</si>
  <si>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</si>
  <si>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</si>
  <si>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</si>
  <si>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</si>
  <si>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</si>
  <si>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</si>
  <si>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</si>
  <si>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</si>
  <si>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</si>
  <si>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</si>
  <si>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</si>
  <si>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</si>
  <si>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</si>
  <si>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</si>
  <si>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</si>
  <si>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</si>
  <si>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</si>
  <si>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</si>
  <si>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</si>
  <si>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</si>
  <si>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</si>
  <si>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</si>
  <si>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</si>
  <si>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</si>
  <si>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</si>
  <si>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</si>
  <si>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</si>
  <si>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</si>
  <si>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</si>
  <si>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</si>
  <si>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</si>
  <si>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</si>
  <si>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</si>
  <si>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</si>
  <si>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</si>
  <si>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</si>
  <si>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</si>
  <si>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</si>
  <si>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</si>
  <si>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</si>
  <si>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</si>
  <si>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</si>
  <si>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</si>
  <si>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</si>
  <si>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</si>
  <si>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</si>
  <si>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</si>
  <si>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</si>
  <si>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</si>
  <si>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</si>
  <si>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</si>
  <si>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</si>
  <si>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</si>
  <si>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</si>
  <si>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</si>
  <si>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</si>
  <si>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</si>
  <si>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</si>
  <si>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</si>
  <si>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</si>
  <si>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</si>
  <si>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</si>
  <si>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</si>
  <si>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</si>
  <si>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</si>
  <si>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</si>
  <si>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</si>
  <si>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</si>
  <si>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</si>
  <si>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</si>
  <si>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</si>
  <si>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</si>
  <si>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</si>
  <si>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</si>
  <si>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</si>
  <si>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</si>
  <si>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</si>
  <si>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</si>
  <si>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</si>
  <si>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</si>
  <si>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</si>
  <si>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</si>
  <si>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</si>
  <si>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</si>
  <si>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</si>
  <si>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</si>
  <si>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</si>
  <si>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</si>
  <si>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</si>
  <si>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</si>
  <si>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</si>
  <si>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</si>
  <si>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</si>
  <si>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</si>
  <si>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</si>
  <si>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</si>
  <si>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</si>
  <si>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</si>
  <si>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</si>
  <si>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</si>
  <si>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</si>
  <si>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</si>
  <si>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</si>
  <si>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</si>
  <si>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</si>
  <si>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</si>
  <si>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</si>
  <si>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</si>
  <si>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</si>
  <si>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</si>
  <si>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</si>
  <si>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</si>
  <si>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</si>
  <si>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</si>
  <si>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</si>
  <si>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</si>
  <si>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</si>
  <si>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</si>
  <si>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</si>
  <si>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</si>
  <si>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</si>
  <si>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</si>
  <si>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</si>
  <si>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</si>
  <si>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</si>
  <si>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</si>
  <si>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</si>
  <si>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</si>
  <si>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</si>
  <si>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</si>
  <si>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</si>
  <si>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</si>
  <si>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</si>
  <si>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</si>
  <si>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</si>
  <si>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</si>
  <si>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</si>
  <si>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</si>
  <si>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</si>
  <si>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</si>
  <si>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</si>
  <si>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</si>
  <si>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</si>
  <si>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</si>
  <si>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</si>
  <si>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</si>
  <si>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</si>
  <si>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</si>
  <si>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</si>
  <si>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</si>
  <si>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</si>
  <si>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</si>
  <si>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</si>
  <si>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</si>
  <si>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</si>
  <si>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</si>
  <si>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</si>
  <si>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</si>
  <si>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</si>
  <si>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</si>
  <si>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</si>
  <si>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</si>
  <si>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</si>
  <si>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</si>
  <si>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</si>
  <si>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</si>
  <si>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</si>
  <si>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</si>
  <si>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</si>
  <si>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</si>
  <si>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</si>
  <si>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</si>
  <si>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</si>
  <si>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</si>
  <si>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</si>
  <si>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</si>
  <si>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</si>
  <si>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</si>
  <si>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</si>
  <si>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</si>
  <si>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</si>
  <si>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</si>
  <si>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</si>
  <si>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</si>
  <si>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</si>
  <si>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</si>
  <si>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</si>
  <si>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</si>
  <si>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</si>
  <si>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</si>
  <si>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</si>
  <si>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</si>
  <si>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</si>
  <si>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</si>
  <si>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</si>
  <si>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</si>
  <si>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</si>
  <si>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</si>
  <si>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</si>
  <si>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</si>
  <si>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</si>
  <si>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</si>
  <si>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</si>
  <si>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</si>
  <si>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</si>
  <si>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</si>
  <si>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</si>
  <si>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</si>
  <si>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</si>
  <si>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</si>
  <si>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</si>
  <si>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</si>
  <si>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</si>
  <si>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</si>
  <si>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</si>
  <si>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</si>
  <si>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</si>
  <si>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</si>
  <si>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</si>
  <si>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</si>
  <si>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</si>
  <si>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</si>
  <si>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</si>
  <si>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</si>
  <si>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</si>
  <si>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</si>
  <si>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</si>
  <si>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</si>
  <si>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</si>
  <si>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</si>
  <si>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</si>
  <si>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</si>
  <si>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</si>
  <si>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</si>
  <si>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</si>
  <si>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</si>
  <si>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</si>
  <si>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</si>
  <si>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</si>
  <si>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</si>
  <si>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</si>
  <si>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</si>
  <si>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</si>
  <si>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</si>
  <si>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</si>
  <si>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</si>
  <si>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</si>
  <si>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</si>
  <si>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</si>
  <si>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</si>
  <si>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</si>
  <si>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</si>
  <si>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</si>
  <si>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</si>
  <si>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</si>
  <si>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</si>
  <si>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</si>
  <si>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</si>
  <si>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</si>
  <si>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</si>
  <si>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</si>
  <si>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</si>
  <si>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</si>
  <si>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</si>
  <si>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</si>
  <si>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</si>
  <si>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</si>
  <si>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</si>
  <si>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</si>
  <si>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</si>
  <si>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</si>
  <si>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</si>
  <si>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</si>
  <si>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</si>
  <si>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</si>
  <si>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</si>
  <si>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</si>
  <si>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</si>
  <si>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</si>
  <si>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</si>
  <si>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</si>
  <si>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</si>
  <si>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</si>
  <si>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</si>
  <si>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119</t>
  </si>
  <si>
    <t xml:space="preserve">          Allocation</t>
  </si>
  <si>
    <t>Paid claims are assigned to the contract situs state with the exception of claims with respect to individual market business sold through an association which are reported in the resident state of the insured at the time the certificate of coverage was issued.  Claim liabilities are allocated to the contract situs state based on premium except for minimum premium accounts which were specifically assigned to situs states.</t>
  </si>
  <si>
    <t xml:space="preserve">          Description</t>
  </si>
  <si>
    <t xml:space="preserve">Includes claims paid or payable to physicians and non-clinical providers for services and supplies covered by the policy, including estimates of losses incurred, but not yet reported.  </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</si>
  <si>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and capital gains.</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</si>
  <si>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</si>
  <si>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</si>
  <si>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State income taxes are allocated to the state to which the tax was paid and then allocated to segments (i.e., individual, small group, large group) based on their pro rata share of pre-tax income, excluding net investment income, capital gains and the medical loss rebate liability.</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</si>
  <si>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</si>
  <si>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</si>
  <si>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</si>
  <si>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</si>
  <si>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</si>
  <si>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</si>
  <si>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</si>
  <si>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</si>
  <si>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</si>
  <si>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
</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</si>
  <si>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</si>
  <si>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</si>
  <si>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</si>
  <si>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 xml:space="preserve">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
</t>
  </si>
  <si>
    <t xml:space="preserve">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
</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</si>
  <si>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</si>
  <si>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</si>
  <si>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</si>
  <si>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</si>
  <si>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</si>
  <si>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</si>
  <si>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</si>
  <si>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</si>
  <si>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</si>
  <si>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</si>
  <si>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</si>
  <si>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</si>
  <si>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</si>
  <si>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</si>
  <si>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</si>
  <si>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</si>
  <si>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</si>
  <si>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</si>
  <si>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</si>
  <si>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</si>
  <si>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</si>
  <si>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</si>
  <si>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</si>
  <si>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</si>
  <si>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</si>
  <si>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</si>
  <si>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</si>
  <si>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</si>
  <si>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</si>
  <si>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</si>
  <si>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</si>
  <si>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</si>
  <si>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 xml:space="preserve">Expenses are allocated pro rata based on the proportion of enrollee months associated with contracts in each segment (i.e., individual, small group, large group) that are sitused in a state. </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</si>
  <si>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</si>
  <si>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</si>
  <si>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</si>
  <si>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</si>
  <si>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</si>
  <si>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</si>
  <si>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</si>
  <si>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 xml:space="preserve">Non Qualified costs include administratvie costs related to general oversight, systems maintenance costs, adjudictaion costs and costs directly related to the claim systems. </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</si>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</sst>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wrapText="1"/>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3"/>
      <tableStyleElement type="secondRowStripe" dxfId="572"/>
      <tableStyleElement type="firstColumnStripe" dxfId="571"/>
      <tableStyleElement type="secondColumnStripe" dxfId="57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142</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536304803</v>
      </c>
      <c r="E5" s="106">
        <f>'Pt 2 Premium and Claims'!E5+'Pt 2 Premium and Claims'!E6-'Pt 2 Premium and Claims'!E7-'Pt 2 Premium and Claims'!E13+'Pt 2 Premium and Claims'!E14+'Pt 2 Premium and Claims'!E15+'Pt 2 Premium and Claims'!E16+'Pt 2 Premium and Claims'!E17</f>
        <v>535575631</v>
      </c>
      <c r="F5" s="106"/>
      <c r="G5" s="106"/>
      <c r="H5" s="106"/>
      <c r="I5" s="105">
        <f>'Pt 2 Premium and Claims'!I5+'Pt 2 Premium and Claims'!I6-'Pt 2 Premium and Claims'!I7-'Pt 2 Premium and Claims'!I13+'Pt 2 Premium and Claims'!I14+'Pt 2 Premium and Claims'!I15+'Pt 2 Premium and Claims'!I16+'Pt 2 Premium and Claims'!I17</f>
        <v>0</v>
      </c>
      <c r="J5" s="105">
        <f>'Pt 2 Premium and Claims'!J5+'Pt 2 Premium and Claims'!J6-'Pt 2 Premium and Claims'!J7-'Pt 2 Premium and Claims'!J13+'Pt 2 Premium and Claims'!J14+'Pt 2 Premium and Claims'!J15+'Pt 2 Premium and Claims'!J16+'Pt 2 Premium and Claims'!J17</f>
        <v>1833119</v>
      </c>
      <c r="K5" s="106">
        <f>'Pt 2 Premium and Claims'!K5+'Pt 2 Premium and Claims'!K6-'Pt 2 Premium and Claims'!K7-'Pt 2 Premium and Claims'!K13+'Pt 2 Premium and Claims'!K14+'Pt 2 Premium and Claims'!K15+'Pt 2 Premium and Claims'!K16+'Pt 2 Premium and Claims'!K17</f>
        <v>2051629</v>
      </c>
      <c r="L5" s="106"/>
      <c r="M5" s="106"/>
      <c r="N5" s="106"/>
      <c r="O5" s="105">
        <f>'Pt 2 Premium and Claims'!O5+'Pt 2 Premium and Claims'!O6-'Pt 2 Premium and Claims'!O7-'Pt 2 Premium and Claims'!O13+'Pt 2 Premium and Claims'!O14+'Pt 2 Premium and Claims'!O15+'Pt 2 Premium and Claims'!O16+'Pt 2 Premium and Claims'!O17</f>
        <v>0</v>
      </c>
      <c r="P5" s="105">
        <f>'Pt 2 Premium and Claims'!P5+'Pt 2 Premium and Claims'!P6-'Pt 2 Premium and Claims'!P7-'Pt 2 Premium and Claims'!P13+'Pt 2 Premium and Claims'!P14</f>
        <v>101175102</v>
      </c>
      <c r="Q5" s="106">
        <f>'Pt 2 Premium and Claims'!Q5+'Pt 2 Premium and Claims'!Q6-'Pt 2 Premium and Claims'!Q7-'Pt 2 Premium and Claims'!Q13+'Pt 2 Premium and Claims'!Q14</f>
        <v>108845019</v>
      </c>
      <c r="R5" s="106"/>
      <c r="S5" s="106"/>
      <c r="T5" s="106"/>
      <c r="U5" s="105">
        <f>'Pt 2 Premium and Claims'!U5+'Pt 2 Premium and Claims'!U6-'Pt 2 Premium and Claims'!U7-'Pt 2 Premium and Claims'!U13+'Pt 2 Premium and Claims'!U14</f>
        <v>0</v>
      </c>
      <c r="V5" s="106">
        <f>'Pt 2 Premium and Claims'!V5+'Pt 2 Premium and Claims'!V6-'Pt 2 Premium and Claims'!V7-'Pt 2 Premium and Claims'!V13+'Pt 2 Premium and Claims'!V14</f>
        <v>0</v>
      </c>
      <c r="W5" s="106"/>
      <c r="X5" s="105">
        <f>'Pt 2 Premium and Claims'!X5+'Pt 2 Premium and Claims'!X6-'Pt 2 Premium and Claims'!X7-'Pt 2 Premium and Claims'!X13+'Pt 2 Premium and Claims'!X14</f>
        <v>0</v>
      </c>
      <c r="Y5" s="106">
        <f>'Pt 2 Premium and Claims'!Y5+'Pt 2 Premium and Claims'!Y6-'Pt 2 Premium and Claims'!Y7-'Pt 2 Premium and Claims'!Y13+'Pt 2 Premium and Claims'!Y14</f>
        <v>0</v>
      </c>
      <c r="Z5" s="106"/>
      <c r="AA5" s="105">
        <f>'Pt 2 Premium and Claims'!AA5+'Pt 2 Premium and Claims'!AA6-'Pt 2 Premium and Claims'!AA7-'Pt 2 Premium and Claims'!AA13+'Pt 2 Premium and Claims'!AA14</f>
        <v>-1301689</v>
      </c>
      <c r="AB5" s="106">
        <f>'Pt 2 Premium and Claims'!AB5+'Pt 2 Premium and Claims'!AB6-'Pt 2 Premium and Claims'!AB7-'Pt 2 Premium and Claims'!AB13+'Pt 2 Premium and Claims'!AB14</f>
        <v>0</v>
      </c>
      <c r="AC5" s="106"/>
      <c r="AD5" s="105">
        <f>'Pt 2 Premium and Claims'!AD5+'Pt 2 Premium and Claims'!AD6-'Pt 2 Premium and Claims'!AD7-'Pt 2 Premium and Claims'!AD13+'Pt 2 Premium and Claims'!AD14</f>
        <v>0</v>
      </c>
      <c r="AE5" s="295"/>
      <c r="AF5" s="295"/>
      <c r="AG5" s="295"/>
      <c r="AH5" s="296"/>
      <c r="AI5" s="105">
        <f>'Pt 2 Premium and Claims'!AI5+'Pt 2 Premium and Claims'!AI6-'Pt 2 Premium and Claims'!AI7-'Pt 2 Premium and Claims'!AI13+'Pt 2 Premium and Claims'!AI14</f>
        <v>-2304608</v>
      </c>
      <c r="AJ5" s="295"/>
      <c r="AK5" s="295"/>
      <c r="AL5" s="295"/>
      <c r="AM5" s="296"/>
      <c r="AN5" s="105">
        <f>'Pt 2 Premium and Claims'!AN5+'Pt 2 Premium and Claims'!AN6-'Pt 2 Premium and Claims'!AN7-'Pt 2 Premium and Claims'!AN13+'Pt 2 Premium and Claims'!AN14</f>
        <v>0</v>
      </c>
      <c r="AO5" s="106"/>
      <c r="AP5" s="106"/>
      <c r="AQ5" s="106"/>
      <c r="AR5" s="106"/>
      <c r="AS5" s="105">
        <f>'Pt 2 Premium and Claims'!AS5+'Pt 2 Premium and Claims'!AS6-'Pt 2 Premium and Claims'!AS7-'Pt 2 Premium and Claims'!AS13+'Pt 2 Premium and Claims'!AS14</f>
        <v>0</v>
      </c>
      <c r="AT5" s="107">
        <f>'Pt 2 Premium and Claims'!AT5+'Pt 2 Premium and Claims'!AT6-'Pt 2 Premium and Claims'!AT7-'Pt 2 Premium and Claims'!AT13+'Pt 2 Premium and Claims'!AT14</f>
        <v>75328478</v>
      </c>
      <c r="AU5" s="107">
        <f>'Pt 2 Premium and Claims'!AU5+'Pt 2 Premium and Claims'!AU6-'Pt 2 Premium and Claims'!AU7-'Pt 2 Premium and Claims'!AU13+'Pt 2 Premium and Claims'!AU14</f>
        <v>0</v>
      </c>
      <c r="AV5" s="108"/>
      <c r="AW5" s="317"/>
    </row>
    <row r="6" spans="1:49" x14ac:dyDescent="0.2">
      <c r="B6" s="155" t="s">
        <v>223</v>
      </c>
      <c r="C6" s="62" t="s">
        <v>12</v>
      </c>
      <c r="D6" s="109">
        <v>0</v>
      </c>
      <c r="E6" s="110">
        <f>D6</f>
        <v>0</v>
      </c>
      <c r="F6" s="110"/>
      <c r="G6" s="111"/>
      <c r="H6" s="111"/>
      <c r="I6" s="112">
        <v>0</v>
      </c>
      <c r="J6" s="109">
        <v>0</v>
      </c>
      <c r="K6" s="110">
        <f>J6</f>
        <v>0</v>
      </c>
      <c r="L6" s="110"/>
      <c r="M6" s="111"/>
      <c r="N6" s="111"/>
      <c r="O6" s="112">
        <v>0</v>
      </c>
      <c r="P6" s="109">
        <v>0</v>
      </c>
      <c r="Q6" s="110">
        <f>P6</f>
        <v>0</v>
      </c>
      <c r="R6" s="110"/>
      <c r="S6" s="111"/>
      <c r="T6" s="111"/>
      <c r="U6" s="109">
        <v>0</v>
      </c>
      <c r="V6" s="110">
        <f>U6</f>
        <v>0</v>
      </c>
      <c r="W6" s="110"/>
      <c r="X6" s="109">
        <v>0</v>
      </c>
      <c r="Y6" s="110">
        <f>X6</f>
        <v>0</v>
      </c>
      <c r="Z6" s="110"/>
      <c r="AA6" s="109">
        <v>0</v>
      </c>
      <c r="AB6" s="110">
        <f>AA6</f>
        <v>0</v>
      </c>
      <c r="AC6" s="110"/>
      <c r="AD6" s="109">
        <v>0</v>
      </c>
      <c r="AE6" s="291"/>
      <c r="AF6" s="291"/>
      <c r="AG6" s="291"/>
      <c r="AH6" s="291"/>
      <c r="AI6" s="109">
        <v>0</v>
      </c>
      <c r="AJ6" s="291"/>
      <c r="AK6" s="291"/>
      <c r="AL6" s="291"/>
      <c r="AM6" s="291"/>
      <c r="AN6" s="109">
        <v>0</v>
      </c>
      <c r="AO6" s="110"/>
      <c r="AP6" s="110"/>
      <c r="AQ6" s="111"/>
      <c r="AR6" s="111"/>
      <c r="AS6" s="109">
        <v>0</v>
      </c>
      <c r="AT6" s="113">
        <v>0</v>
      </c>
      <c r="AU6" s="113">
        <v>0</v>
      </c>
      <c r="AV6" s="311"/>
      <c r="AW6" s="318"/>
    </row>
    <row r="7" spans="1:49" x14ac:dyDescent="0.2">
      <c r="B7" s="155" t="s">
        <v>224</v>
      </c>
      <c r="C7" s="62" t="s">
        <v>13</v>
      </c>
      <c r="D7" s="109">
        <v>4179287</v>
      </c>
      <c r="E7" s="110">
        <f>D7</f>
        <v>4179287</v>
      </c>
      <c r="F7" s="110"/>
      <c r="G7" s="110"/>
      <c r="H7" s="110"/>
      <c r="I7" s="109">
        <v>0</v>
      </c>
      <c r="J7" s="109">
        <v>15111</v>
      </c>
      <c r="K7" s="110">
        <f>J7</f>
        <v>15111</v>
      </c>
      <c r="L7" s="110"/>
      <c r="M7" s="110"/>
      <c r="N7" s="110"/>
      <c r="O7" s="109">
        <v>0</v>
      </c>
      <c r="P7" s="109">
        <v>1239052</v>
      </c>
      <c r="Q7" s="110">
        <f>P7</f>
        <v>1239052</v>
      </c>
      <c r="R7" s="110"/>
      <c r="S7" s="110"/>
      <c r="T7" s="110"/>
      <c r="U7" s="109">
        <v>0</v>
      </c>
      <c r="V7" s="110">
        <f>U7</f>
        <v>0</v>
      </c>
      <c r="W7" s="110"/>
      <c r="X7" s="109">
        <v>0</v>
      </c>
      <c r="Y7" s="110">
        <f>X7</f>
        <v>0</v>
      </c>
      <c r="Z7" s="110"/>
      <c r="AA7" s="109">
        <v>-10144</v>
      </c>
      <c r="AB7" s="110">
        <f>AA7</f>
        <v>-10144</v>
      </c>
      <c r="AC7" s="110"/>
      <c r="AD7" s="109">
        <v>0</v>
      </c>
      <c r="AE7" s="291"/>
      <c r="AF7" s="291"/>
      <c r="AG7" s="291"/>
      <c r="AH7" s="291"/>
      <c r="AI7" s="109">
        <v>0</v>
      </c>
      <c r="AJ7" s="291"/>
      <c r="AK7" s="291"/>
      <c r="AL7" s="291"/>
      <c r="AM7" s="291"/>
      <c r="AN7" s="109">
        <v>0</v>
      </c>
      <c r="AO7" s="110"/>
      <c r="AP7" s="110"/>
      <c r="AQ7" s="110"/>
      <c r="AR7" s="110"/>
      <c r="AS7" s="109">
        <v>0</v>
      </c>
      <c r="AT7" s="113">
        <v>790208</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1678556</v>
      </c>
      <c r="AJ8" s="291"/>
      <c r="AK8" s="291"/>
      <c r="AL8" s="291"/>
      <c r="AM8" s="294"/>
      <c r="AN8" s="109">
        <v>0</v>
      </c>
      <c r="AO8" s="289"/>
      <c r="AP8" s="290"/>
      <c r="AQ8" s="290"/>
      <c r="AR8" s="290"/>
      <c r="AS8" s="109">
        <v>0</v>
      </c>
      <c r="AT8" s="113">
        <v>1645892</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11936271</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419231551</v>
      </c>
      <c r="E12" s="106">
        <f>'Pt 2 Premium and Claims'!E54</f>
        <v>421393052</v>
      </c>
      <c r="F12" s="106"/>
      <c r="G12" s="106"/>
      <c r="H12" s="106"/>
      <c r="I12" s="105">
        <f>'Pt 2 Premium and Claims'!I54</f>
        <v>0</v>
      </c>
      <c r="J12" s="105">
        <f>'Pt 2 Premium and Claims'!J54</f>
        <v>1595723</v>
      </c>
      <c r="K12" s="106">
        <f>'Pt 2 Premium and Claims'!K54</f>
        <v>1691425</v>
      </c>
      <c r="L12" s="106"/>
      <c r="M12" s="106"/>
      <c r="N12" s="106"/>
      <c r="O12" s="105">
        <f>'Pt 2 Premium and Claims'!O54</f>
        <v>0</v>
      </c>
      <c r="P12" s="105">
        <f>'Pt 2 Premium and Claims'!P54</f>
        <v>61867330</v>
      </c>
      <c r="Q12" s="106">
        <f>'Pt 2 Premium and Claims'!Q54</f>
        <v>81552481</v>
      </c>
      <c r="R12" s="106"/>
      <c r="S12" s="106"/>
      <c r="T12" s="106"/>
      <c r="U12" s="105">
        <f>'Pt 2 Premium and Claims'!U54</f>
        <v>0</v>
      </c>
      <c r="V12" s="106">
        <f>'Pt 2 Premium and Claims'!V54</f>
        <v>0</v>
      </c>
      <c r="W12" s="106"/>
      <c r="X12" s="105">
        <f>'Pt 2 Premium and Claims'!X54</f>
        <v>0</v>
      </c>
      <c r="Y12" s="106">
        <f>'Pt 2 Premium and Claims'!Y54</f>
        <v>0</v>
      </c>
      <c r="Z12" s="106"/>
      <c r="AA12" s="105">
        <f>'Pt 2 Premium and Claims'!AA54</f>
        <v>94854</v>
      </c>
      <c r="AB12" s="106">
        <f>'Pt 2 Premium and Claims'!AB54</f>
        <v>35933</v>
      </c>
      <c r="AC12" s="106"/>
      <c r="AD12" s="105">
        <f>'Pt 2 Premium and Claims'!AD54</f>
        <v>0</v>
      </c>
      <c r="AE12" s="295"/>
      <c r="AF12" s="295"/>
      <c r="AG12" s="295"/>
      <c r="AH12" s="296"/>
      <c r="AI12" s="105">
        <f>'Pt 2 Premium and Claims'!AI54</f>
        <v>-4596738</v>
      </c>
      <c r="AJ12" s="295"/>
      <c r="AK12" s="295"/>
      <c r="AL12" s="295"/>
      <c r="AM12" s="296"/>
      <c r="AN12" s="105">
        <f>'Pt 2 Premium and Claims'!AN54</f>
        <v>0</v>
      </c>
      <c r="AO12" s="106"/>
      <c r="AP12" s="106"/>
      <c r="AQ12" s="106"/>
      <c r="AR12" s="106"/>
      <c r="AS12" s="105">
        <f>'Pt 2 Premium and Claims'!AS54</f>
        <v>-3150443</v>
      </c>
      <c r="AT12" s="107">
        <f>'Pt 2 Premium and Claims'!AT54</f>
        <v>40912641</v>
      </c>
      <c r="AU12" s="107">
        <f>'Pt 2 Premium and Claims'!AU54</f>
        <v>0</v>
      </c>
      <c r="AV12" s="312"/>
      <c r="AW12" s="317"/>
    </row>
    <row r="13" spans="1:49" ht="25.5" x14ac:dyDescent="0.2">
      <c r="B13" s="155" t="s">
        <v>230</v>
      </c>
      <c r="C13" s="62" t="s">
        <v>37</v>
      </c>
      <c r="D13" s="109">
        <v>51703681</v>
      </c>
      <c r="E13" s="110">
        <v>51367472</v>
      </c>
      <c r="F13" s="110"/>
      <c r="G13" s="289"/>
      <c r="H13" s="290"/>
      <c r="I13" s="109">
        <v>0</v>
      </c>
      <c r="J13" s="109">
        <v>238523</v>
      </c>
      <c r="K13" s="110">
        <v>223259</v>
      </c>
      <c r="L13" s="110"/>
      <c r="M13" s="289"/>
      <c r="N13" s="290"/>
      <c r="O13" s="109">
        <v>0</v>
      </c>
      <c r="P13" s="109">
        <v>16064299</v>
      </c>
      <c r="Q13" s="110">
        <v>13867296</v>
      </c>
      <c r="R13" s="110"/>
      <c r="S13" s="289"/>
      <c r="T13" s="290"/>
      <c r="U13" s="109">
        <v>0</v>
      </c>
      <c r="V13" s="110">
        <v>0</v>
      </c>
      <c r="W13" s="110"/>
      <c r="X13" s="109">
        <v>0</v>
      </c>
      <c r="Y13" s="110">
        <v>0</v>
      </c>
      <c r="Z13" s="110"/>
      <c r="AA13" s="109">
        <v>12974</v>
      </c>
      <c r="AB13" s="110">
        <v>0</v>
      </c>
      <c r="AC13" s="110"/>
      <c r="AD13" s="109">
        <v>0</v>
      </c>
      <c r="AE13" s="291"/>
      <c r="AF13" s="291"/>
      <c r="AG13" s="291"/>
      <c r="AH13" s="291"/>
      <c r="AI13" s="109">
        <v>-70793</v>
      </c>
      <c r="AJ13" s="291"/>
      <c r="AK13" s="291"/>
      <c r="AL13" s="291"/>
      <c r="AM13" s="291"/>
      <c r="AN13" s="109">
        <v>0</v>
      </c>
      <c r="AO13" s="110"/>
      <c r="AP13" s="110"/>
      <c r="AQ13" s="289"/>
      <c r="AR13" s="290"/>
      <c r="AS13" s="109">
        <v>12851971</v>
      </c>
      <c r="AT13" s="113">
        <v>13525</v>
      </c>
      <c r="AU13" s="113">
        <v>0</v>
      </c>
      <c r="AV13" s="311"/>
      <c r="AW13" s="318"/>
    </row>
    <row r="14" spans="1:49" ht="25.5" x14ac:dyDescent="0.2">
      <c r="B14" s="155" t="s">
        <v>231</v>
      </c>
      <c r="C14" s="62" t="s">
        <v>6</v>
      </c>
      <c r="D14" s="109">
        <v>8189860</v>
      </c>
      <c r="E14" s="110">
        <v>6385260</v>
      </c>
      <c r="F14" s="110"/>
      <c r="G14" s="288"/>
      <c r="H14" s="291"/>
      <c r="I14" s="109">
        <v>0</v>
      </c>
      <c r="J14" s="109">
        <v>36635</v>
      </c>
      <c r="K14" s="110">
        <v>66756</v>
      </c>
      <c r="L14" s="110"/>
      <c r="M14" s="288"/>
      <c r="N14" s="291"/>
      <c r="O14" s="109">
        <v>0</v>
      </c>
      <c r="P14" s="109">
        <v>1822916</v>
      </c>
      <c r="Q14" s="110">
        <v>4552301</v>
      </c>
      <c r="R14" s="110"/>
      <c r="S14" s="288"/>
      <c r="T14" s="291"/>
      <c r="U14" s="109">
        <v>0</v>
      </c>
      <c r="V14" s="110">
        <v>0</v>
      </c>
      <c r="W14" s="110"/>
      <c r="X14" s="109">
        <v>0</v>
      </c>
      <c r="Y14" s="110">
        <v>0</v>
      </c>
      <c r="Z14" s="110"/>
      <c r="AA14" s="109">
        <v>0</v>
      </c>
      <c r="AB14" s="110">
        <v>0</v>
      </c>
      <c r="AC14" s="110"/>
      <c r="AD14" s="109">
        <v>0</v>
      </c>
      <c r="AE14" s="291"/>
      <c r="AF14" s="291"/>
      <c r="AG14" s="291"/>
      <c r="AH14" s="291"/>
      <c r="AI14" s="109">
        <v>0</v>
      </c>
      <c r="AJ14" s="291"/>
      <c r="AK14" s="291"/>
      <c r="AL14" s="291"/>
      <c r="AM14" s="291"/>
      <c r="AN14" s="109">
        <v>0</v>
      </c>
      <c r="AO14" s="110"/>
      <c r="AP14" s="110"/>
      <c r="AQ14" s="288"/>
      <c r="AR14" s="291"/>
      <c r="AS14" s="109">
        <v>0</v>
      </c>
      <c r="AT14" s="113">
        <v>1818707</v>
      </c>
      <c r="AU14" s="113">
        <v>0</v>
      </c>
      <c r="AV14" s="311"/>
      <c r="AW14" s="318"/>
    </row>
    <row r="15" spans="1:49" ht="38.25" x14ac:dyDescent="0.2">
      <c r="B15" s="155" t="s">
        <v>232</v>
      </c>
      <c r="C15" s="62" t="s">
        <v>7</v>
      </c>
      <c r="D15" s="109">
        <v>320137</v>
      </c>
      <c r="E15" s="110">
        <v>290431</v>
      </c>
      <c r="F15" s="110"/>
      <c r="G15" s="288"/>
      <c r="H15" s="294"/>
      <c r="I15" s="109">
        <v>0</v>
      </c>
      <c r="J15" s="109">
        <v>6489</v>
      </c>
      <c r="K15" s="110">
        <v>5512</v>
      </c>
      <c r="L15" s="110"/>
      <c r="M15" s="288"/>
      <c r="N15" s="294"/>
      <c r="O15" s="109">
        <v>0</v>
      </c>
      <c r="P15" s="109">
        <v>1129129</v>
      </c>
      <c r="Q15" s="110">
        <v>652665</v>
      </c>
      <c r="R15" s="110"/>
      <c r="S15" s="288"/>
      <c r="T15" s="294"/>
      <c r="U15" s="109">
        <v>0</v>
      </c>
      <c r="V15" s="110">
        <v>0</v>
      </c>
      <c r="W15" s="110"/>
      <c r="X15" s="109">
        <v>0</v>
      </c>
      <c r="Y15" s="110">
        <v>0</v>
      </c>
      <c r="Z15" s="110"/>
      <c r="AA15" s="109">
        <v>57677</v>
      </c>
      <c r="AB15" s="110">
        <v>17</v>
      </c>
      <c r="AC15" s="110"/>
      <c r="AD15" s="109">
        <v>0</v>
      </c>
      <c r="AE15" s="291"/>
      <c r="AF15" s="291"/>
      <c r="AG15" s="291"/>
      <c r="AH15" s="294"/>
      <c r="AI15" s="109">
        <v>0</v>
      </c>
      <c r="AJ15" s="291"/>
      <c r="AK15" s="291"/>
      <c r="AL15" s="291"/>
      <c r="AM15" s="294"/>
      <c r="AN15" s="109">
        <v>0</v>
      </c>
      <c r="AO15" s="110"/>
      <c r="AP15" s="110"/>
      <c r="AQ15" s="288"/>
      <c r="AR15" s="294"/>
      <c r="AS15" s="109">
        <v>0</v>
      </c>
      <c r="AT15" s="113">
        <v>-598</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-82697</v>
      </c>
      <c r="Q16" s="289"/>
      <c r="R16" s="290"/>
      <c r="S16" s="291"/>
      <c r="T16" s="291"/>
      <c r="U16" s="109">
        <v>0</v>
      </c>
      <c r="V16" s="289"/>
      <c r="W16" s="290"/>
      <c r="X16" s="109">
        <v>0</v>
      </c>
      <c r="Y16" s="289"/>
      <c r="Z16" s="290"/>
      <c r="AA16" s="109">
        <v>0</v>
      </c>
      <c r="AB16" s="289"/>
      <c r="AC16" s="290"/>
      <c r="AD16" s="109">
        <v>0</v>
      </c>
      <c r="AE16" s="291"/>
      <c r="AF16" s="291"/>
      <c r="AG16" s="291"/>
      <c r="AH16" s="291"/>
      <c r="AI16" s="109">
        <v>6196257</v>
      </c>
      <c r="AJ16" s="291"/>
      <c r="AK16" s="291"/>
      <c r="AL16" s="291"/>
      <c r="AM16" s="291"/>
      <c r="AN16" s="109">
        <v>0</v>
      </c>
      <c r="AO16" s="289"/>
      <c r="AP16" s="290"/>
      <c r="AQ16" s="291"/>
      <c r="AR16" s="291"/>
      <c r="AS16" s="109">
        <v>0</v>
      </c>
      <c r="AT16" s="113">
        <v>-14700621</v>
      </c>
      <c r="AU16" s="113">
        <v>0</v>
      </c>
      <c r="AV16" s="311"/>
      <c r="AW16" s="318"/>
    </row>
    <row r="17" spans="1:49" x14ac:dyDescent="0.2">
      <c r="B17" s="155" t="s">
        <v>234</v>
      </c>
      <c r="C17" s="62" t="s">
        <v>62</v>
      </c>
      <c r="D17" s="109">
        <v>-5930000</v>
      </c>
      <c r="E17" s="288"/>
      <c r="F17" s="291"/>
      <c r="G17" s="291"/>
      <c r="H17" s="291"/>
      <c r="I17" s="292"/>
      <c r="J17" s="109">
        <v>0</v>
      </c>
      <c r="K17" s="288"/>
      <c r="L17" s="291"/>
      <c r="M17" s="291"/>
      <c r="N17" s="291"/>
      <c r="O17" s="292"/>
      <c r="P17" s="109">
        <v>439370</v>
      </c>
      <c r="Q17" s="288"/>
      <c r="R17" s="291"/>
      <c r="S17" s="291"/>
      <c r="T17" s="291"/>
      <c r="U17" s="109">
        <v>0</v>
      </c>
      <c r="V17" s="288"/>
      <c r="W17" s="291"/>
      <c r="X17" s="109">
        <v>0</v>
      </c>
      <c r="Y17" s="288"/>
      <c r="Z17" s="291"/>
      <c r="AA17" s="109">
        <v>1</v>
      </c>
      <c r="AB17" s="288"/>
      <c r="AC17" s="291"/>
      <c r="AD17" s="109">
        <v>0</v>
      </c>
      <c r="AE17" s="291"/>
      <c r="AF17" s="291"/>
      <c r="AG17" s="291"/>
      <c r="AH17" s="291"/>
      <c r="AI17" s="109">
        <v>0</v>
      </c>
      <c r="AJ17" s="291"/>
      <c r="AK17" s="291"/>
      <c r="AL17" s="291"/>
      <c r="AM17" s="291"/>
      <c r="AN17" s="109">
        <v>0</v>
      </c>
      <c r="AO17" s="288"/>
      <c r="AP17" s="291"/>
      <c r="AQ17" s="291"/>
      <c r="AR17" s="291"/>
      <c r="AS17" s="109">
        <v>0</v>
      </c>
      <c r="AT17" s="113">
        <v>753674</v>
      </c>
      <c r="AU17" s="113">
        <v>0</v>
      </c>
      <c r="AV17" s="311"/>
      <c r="AW17" s="318"/>
    </row>
    <row r="18" spans="1:49" x14ac:dyDescent="0.2">
      <c r="B18" s="155" t="s">
        <v>235</v>
      </c>
      <c r="C18" s="62" t="s">
        <v>63</v>
      </c>
      <c r="D18" s="109">
        <v>1451927</v>
      </c>
      <c r="E18" s="288"/>
      <c r="F18" s="291"/>
      <c r="G18" s="291"/>
      <c r="H18" s="294"/>
      <c r="I18" s="292"/>
      <c r="J18" s="109">
        <v>0</v>
      </c>
      <c r="K18" s="288"/>
      <c r="L18" s="291"/>
      <c r="M18" s="291"/>
      <c r="N18" s="294"/>
      <c r="O18" s="292"/>
      <c r="P18" s="109">
        <v>3255776</v>
      </c>
      <c r="Q18" s="288"/>
      <c r="R18" s="291"/>
      <c r="S18" s="291"/>
      <c r="T18" s="294"/>
      <c r="U18" s="109">
        <v>0</v>
      </c>
      <c r="V18" s="332"/>
      <c r="W18" s="291"/>
      <c r="X18" s="109">
        <v>0</v>
      </c>
      <c r="Y18" s="332"/>
      <c r="Z18" s="291"/>
      <c r="AA18" s="109">
        <v>733049</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597861</v>
      </c>
      <c r="E19" s="288"/>
      <c r="F19" s="291"/>
      <c r="G19" s="291"/>
      <c r="H19" s="291"/>
      <c r="I19" s="292"/>
      <c r="J19" s="109">
        <v>0</v>
      </c>
      <c r="K19" s="288"/>
      <c r="L19" s="291"/>
      <c r="M19" s="291"/>
      <c r="N19" s="291"/>
      <c r="O19" s="292"/>
      <c r="P19" s="109">
        <v>4921699</v>
      </c>
      <c r="Q19" s="288"/>
      <c r="R19" s="291"/>
      <c r="S19" s="291"/>
      <c r="T19" s="291"/>
      <c r="U19" s="109">
        <v>0</v>
      </c>
      <c r="V19" s="288"/>
      <c r="W19" s="291"/>
      <c r="X19" s="109">
        <v>0</v>
      </c>
      <c r="Y19" s="288"/>
      <c r="Z19" s="291"/>
      <c r="AA19" s="109">
        <v>2449503</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2732864</v>
      </c>
      <c r="E20" s="288"/>
      <c r="F20" s="291"/>
      <c r="G20" s="291"/>
      <c r="H20" s="291"/>
      <c r="I20" s="292"/>
      <c r="J20" s="109">
        <v>0</v>
      </c>
      <c r="K20" s="288"/>
      <c r="L20" s="291"/>
      <c r="M20" s="291"/>
      <c r="N20" s="291"/>
      <c r="O20" s="292"/>
      <c r="P20" s="109">
        <v>657985</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f>'Pt 2 Premium and Claims'!D55</f>
        <v>0</v>
      </c>
      <c r="E22" s="115">
        <f>'Pt 2 Premium and Claims'!E55</f>
        <v>0</v>
      </c>
      <c r="F22" s="115"/>
      <c r="G22" s="115"/>
      <c r="H22" s="115"/>
      <c r="I22" s="114">
        <f>'Pt 2 Premium and Claims'!I55</f>
        <v>0</v>
      </c>
      <c r="J22" s="114">
        <f>'Pt 2 Premium and Claims'!J55</f>
        <v>0</v>
      </c>
      <c r="K22" s="115">
        <f>'Pt 2 Premium and Claims'!K55</f>
        <v>0</v>
      </c>
      <c r="L22" s="115"/>
      <c r="M22" s="115"/>
      <c r="N22" s="115"/>
      <c r="O22" s="114">
        <f>'Pt 2 Premium and Claims'!O55</f>
        <v>0</v>
      </c>
      <c r="P22" s="114">
        <f>'Pt 2 Premium and Claims'!P55</f>
        <v>0</v>
      </c>
      <c r="Q22" s="115">
        <f>'Pt 2 Premium and Claims'!Q55</f>
        <v>0</v>
      </c>
      <c r="R22" s="115"/>
      <c r="S22" s="115"/>
      <c r="T22" s="115"/>
      <c r="U22" s="114">
        <f>'Pt 2 Premium and Claims'!U55</f>
        <v>0</v>
      </c>
      <c r="V22" s="115">
        <f>'Pt 2 Premium and Claims'!V55</f>
        <v>0</v>
      </c>
      <c r="W22" s="115"/>
      <c r="X22" s="114">
        <f>'Pt 2 Premium and Claims'!X55</f>
        <v>0</v>
      </c>
      <c r="Y22" s="115">
        <f>'Pt 2 Premium and Claims'!Y55</f>
        <v>0</v>
      </c>
      <c r="Z22" s="115"/>
      <c r="AA22" s="114">
        <f>'Pt 2 Premium and Claims'!AA55</f>
        <v>0</v>
      </c>
      <c r="AB22" s="115">
        <f>'Pt 2 Premium and Claims'!AB55</f>
        <v>0</v>
      </c>
      <c r="AC22" s="115"/>
      <c r="AD22" s="114">
        <f>'Pt 2 Premium and Claims'!AD55</f>
        <v>0</v>
      </c>
      <c r="AE22" s="291"/>
      <c r="AF22" s="291"/>
      <c r="AG22" s="291"/>
      <c r="AH22" s="291"/>
      <c r="AI22" s="114">
        <f>'Pt 2 Premium and Claims'!AI55</f>
        <v>0</v>
      </c>
      <c r="AJ22" s="291"/>
      <c r="AK22" s="291"/>
      <c r="AL22" s="291"/>
      <c r="AM22" s="291"/>
      <c r="AN22" s="114">
        <f>'Pt 2 Premium and Claims'!AN55</f>
        <v>0</v>
      </c>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897510</v>
      </c>
      <c r="E25" s="110">
        <f>D25</f>
        <v>897510</v>
      </c>
      <c r="F25" s="110"/>
      <c r="G25" s="110"/>
      <c r="H25" s="110"/>
      <c r="I25" s="109">
        <v>0</v>
      </c>
      <c r="J25" s="109">
        <v>-5414</v>
      </c>
      <c r="K25" s="110">
        <f>J25</f>
        <v>-5414</v>
      </c>
      <c r="L25" s="110"/>
      <c r="M25" s="110"/>
      <c r="N25" s="110"/>
      <c r="O25" s="109">
        <v>0</v>
      </c>
      <c r="P25" s="109">
        <v>-5228167</v>
      </c>
      <c r="Q25" s="110">
        <f>P25</f>
        <v>-5228167</v>
      </c>
      <c r="R25" s="110"/>
      <c r="S25" s="110"/>
      <c r="T25" s="110"/>
      <c r="U25" s="109">
        <v>0</v>
      </c>
      <c r="V25" s="110">
        <f>U25</f>
        <v>0</v>
      </c>
      <c r="W25" s="110"/>
      <c r="X25" s="109">
        <v>0</v>
      </c>
      <c r="Y25" s="110">
        <f>X25</f>
        <v>0</v>
      </c>
      <c r="Z25" s="110"/>
      <c r="AA25" s="109">
        <v>211230</v>
      </c>
      <c r="AB25" s="110">
        <f>AA25</f>
        <v>211230</v>
      </c>
      <c r="AC25" s="110"/>
      <c r="AD25" s="109">
        <v>0</v>
      </c>
      <c r="AE25" s="291"/>
      <c r="AF25" s="291"/>
      <c r="AG25" s="291"/>
      <c r="AH25" s="294"/>
      <c r="AI25" s="109">
        <v>-776616</v>
      </c>
      <c r="AJ25" s="291"/>
      <c r="AK25" s="291"/>
      <c r="AL25" s="291"/>
      <c r="AM25" s="294"/>
      <c r="AN25" s="109">
        <v>0</v>
      </c>
      <c r="AO25" s="110"/>
      <c r="AP25" s="110"/>
      <c r="AQ25" s="110"/>
      <c r="AR25" s="110"/>
      <c r="AS25" s="109">
        <v>-578194</v>
      </c>
      <c r="AT25" s="113">
        <v>-5499723</v>
      </c>
      <c r="AU25" s="113">
        <v>0</v>
      </c>
      <c r="AV25" s="113">
        <v>18289265</v>
      </c>
      <c r="AW25" s="318"/>
    </row>
    <row r="26" spans="1:49" s="5" customFormat="1" x14ac:dyDescent="0.2">
      <c r="A26" s="35"/>
      <c r="B26" s="158" t="s">
        <v>243</v>
      </c>
      <c r="C26" s="62"/>
      <c r="D26" s="109">
        <v>389419</v>
      </c>
      <c r="E26" s="110">
        <f>D26</f>
        <v>389419</v>
      </c>
      <c r="F26" s="110"/>
      <c r="G26" s="110"/>
      <c r="H26" s="110"/>
      <c r="I26" s="109">
        <v>0</v>
      </c>
      <c r="J26" s="109">
        <v>744</v>
      </c>
      <c r="K26" s="110">
        <f>J26</f>
        <v>744</v>
      </c>
      <c r="L26" s="110"/>
      <c r="M26" s="110"/>
      <c r="N26" s="110"/>
      <c r="O26" s="109">
        <v>0</v>
      </c>
      <c r="P26" s="109">
        <v>142250</v>
      </c>
      <c r="Q26" s="110">
        <f>P26</f>
        <v>142250</v>
      </c>
      <c r="R26" s="110"/>
      <c r="S26" s="110"/>
      <c r="T26" s="110"/>
      <c r="U26" s="109">
        <v>0</v>
      </c>
      <c r="V26" s="110">
        <f>U26</f>
        <v>0</v>
      </c>
      <c r="W26" s="110"/>
      <c r="X26" s="109">
        <v>0</v>
      </c>
      <c r="Y26" s="110">
        <f>X26</f>
        <v>0</v>
      </c>
      <c r="Z26" s="110"/>
      <c r="AA26" s="109">
        <v>-1852</v>
      </c>
      <c r="AB26" s="110">
        <f>AA26</f>
        <v>-1852</v>
      </c>
      <c r="AC26" s="110"/>
      <c r="AD26" s="109">
        <v>0</v>
      </c>
      <c r="AE26" s="291"/>
      <c r="AF26" s="291"/>
      <c r="AG26" s="291"/>
      <c r="AH26" s="291"/>
      <c r="AI26" s="109">
        <v>0</v>
      </c>
      <c r="AJ26" s="291"/>
      <c r="AK26" s="291"/>
      <c r="AL26" s="291"/>
      <c r="AM26" s="291"/>
      <c r="AN26" s="109">
        <v>0</v>
      </c>
      <c r="AO26" s="110"/>
      <c r="AP26" s="110"/>
      <c r="AQ26" s="110"/>
      <c r="AR26" s="110"/>
      <c r="AS26" s="109">
        <v>0</v>
      </c>
      <c r="AT26" s="113">
        <v>0</v>
      </c>
      <c r="AU26" s="113">
        <v>0</v>
      </c>
      <c r="AV26" s="113">
        <v>0</v>
      </c>
      <c r="AW26" s="318"/>
    </row>
    <row r="27" spans="1:49" s="5" customFormat="1" x14ac:dyDescent="0.2">
      <c r="B27" s="158" t="s">
        <v>244</v>
      </c>
      <c r="C27" s="62"/>
      <c r="D27" s="109">
        <v>8544608</v>
      </c>
      <c r="E27" s="110">
        <f>D27</f>
        <v>8544608</v>
      </c>
      <c r="F27" s="110"/>
      <c r="G27" s="110"/>
      <c r="H27" s="110"/>
      <c r="I27" s="109">
        <v>0</v>
      </c>
      <c r="J27" s="109">
        <v>16851</v>
      </c>
      <c r="K27" s="110">
        <f>J27</f>
        <v>16851</v>
      </c>
      <c r="L27" s="110"/>
      <c r="M27" s="110"/>
      <c r="N27" s="110"/>
      <c r="O27" s="109">
        <v>0</v>
      </c>
      <c r="P27" s="109">
        <v>877710</v>
      </c>
      <c r="Q27" s="110">
        <f>P27</f>
        <v>877710</v>
      </c>
      <c r="R27" s="110"/>
      <c r="S27" s="110"/>
      <c r="T27" s="110"/>
      <c r="U27" s="109">
        <v>0</v>
      </c>
      <c r="V27" s="110">
        <f>U27</f>
        <v>0</v>
      </c>
      <c r="W27" s="110"/>
      <c r="X27" s="109">
        <v>0</v>
      </c>
      <c r="Y27" s="110">
        <f>X27</f>
        <v>0</v>
      </c>
      <c r="Z27" s="110"/>
      <c r="AA27" s="109">
        <v>0</v>
      </c>
      <c r="AB27" s="110">
        <f>AA27</f>
        <v>0</v>
      </c>
      <c r="AC27" s="110"/>
      <c r="AD27" s="109">
        <v>0</v>
      </c>
      <c r="AE27" s="291"/>
      <c r="AF27" s="291"/>
      <c r="AG27" s="291"/>
      <c r="AH27" s="291"/>
      <c r="AI27" s="109">
        <v>0</v>
      </c>
      <c r="AJ27" s="291"/>
      <c r="AK27" s="291"/>
      <c r="AL27" s="291"/>
      <c r="AM27" s="291"/>
      <c r="AN27" s="109">
        <v>0</v>
      </c>
      <c r="AO27" s="110"/>
      <c r="AP27" s="110"/>
      <c r="AQ27" s="110"/>
      <c r="AR27" s="110"/>
      <c r="AS27" s="109">
        <v>0</v>
      </c>
      <c r="AT27" s="113">
        <v>451538</v>
      </c>
      <c r="AU27" s="113">
        <v>0</v>
      </c>
      <c r="AV27" s="314"/>
      <c r="AW27" s="318"/>
    </row>
    <row r="28" spans="1:49" s="5" customFormat="1" x14ac:dyDescent="0.2">
      <c r="A28" s="35"/>
      <c r="B28" s="158" t="s">
        <v>245</v>
      </c>
      <c r="C28" s="62"/>
      <c r="D28" s="109">
        <v>745494</v>
      </c>
      <c r="E28" s="110">
        <f>D28</f>
        <v>745494</v>
      </c>
      <c r="F28" s="110"/>
      <c r="G28" s="110"/>
      <c r="H28" s="110"/>
      <c r="I28" s="109">
        <v>0</v>
      </c>
      <c r="J28" s="109">
        <v>1470</v>
      </c>
      <c r="K28" s="110">
        <f>J28</f>
        <v>1470</v>
      </c>
      <c r="L28" s="110"/>
      <c r="M28" s="110"/>
      <c r="N28" s="110"/>
      <c r="O28" s="109">
        <v>0</v>
      </c>
      <c r="P28" s="109">
        <v>76578</v>
      </c>
      <c r="Q28" s="110">
        <f>P28</f>
        <v>76578</v>
      </c>
      <c r="R28" s="110"/>
      <c r="S28" s="110"/>
      <c r="T28" s="110"/>
      <c r="U28" s="109">
        <v>0</v>
      </c>
      <c r="V28" s="110">
        <f>U28</f>
        <v>0</v>
      </c>
      <c r="W28" s="110"/>
      <c r="X28" s="109">
        <v>0</v>
      </c>
      <c r="Y28" s="110">
        <f>X28</f>
        <v>0</v>
      </c>
      <c r="Z28" s="110"/>
      <c r="AA28" s="109">
        <v>0</v>
      </c>
      <c r="AB28" s="110">
        <f>AA28</f>
        <v>0</v>
      </c>
      <c r="AC28" s="110"/>
      <c r="AD28" s="109">
        <v>0</v>
      </c>
      <c r="AE28" s="291"/>
      <c r="AF28" s="291"/>
      <c r="AG28" s="291"/>
      <c r="AH28" s="291"/>
      <c r="AI28" s="109">
        <v>0</v>
      </c>
      <c r="AJ28" s="291"/>
      <c r="AK28" s="291"/>
      <c r="AL28" s="291"/>
      <c r="AM28" s="291"/>
      <c r="AN28" s="109">
        <v>0</v>
      </c>
      <c r="AO28" s="110"/>
      <c r="AP28" s="110"/>
      <c r="AQ28" s="110"/>
      <c r="AR28" s="110"/>
      <c r="AS28" s="109">
        <v>0</v>
      </c>
      <c r="AT28" s="113">
        <v>233340</v>
      </c>
      <c r="AU28" s="113">
        <v>0</v>
      </c>
      <c r="AV28" s="113">
        <v>3412111</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4124429</v>
      </c>
      <c r="E30" s="110">
        <f>D30</f>
        <v>4124429</v>
      </c>
      <c r="F30" s="110"/>
      <c r="G30" s="110"/>
      <c r="H30" s="110"/>
      <c r="I30" s="109">
        <v>0</v>
      </c>
      <c r="J30" s="109">
        <v>5737</v>
      </c>
      <c r="K30" s="110">
        <f>J30</f>
        <v>5737</v>
      </c>
      <c r="L30" s="110"/>
      <c r="M30" s="110"/>
      <c r="N30" s="110"/>
      <c r="O30" s="109">
        <v>0</v>
      </c>
      <c r="P30" s="109">
        <v>1037593</v>
      </c>
      <c r="Q30" s="110">
        <f>P30</f>
        <v>1037593</v>
      </c>
      <c r="R30" s="110"/>
      <c r="S30" s="110"/>
      <c r="T30" s="110"/>
      <c r="U30" s="109">
        <v>0</v>
      </c>
      <c r="V30" s="110">
        <f>U30</f>
        <v>0</v>
      </c>
      <c r="W30" s="110"/>
      <c r="X30" s="109">
        <v>0</v>
      </c>
      <c r="Y30" s="110">
        <f>X30</f>
        <v>0</v>
      </c>
      <c r="Z30" s="110"/>
      <c r="AA30" s="109">
        <v>-26208</v>
      </c>
      <c r="AB30" s="110">
        <f>AA30</f>
        <v>-26208</v>
      </c>
      <c r="AC30" s="110"/>
      <c r="AD30" s="109">
        <v>0</v>
      </c>
      <c r="AE30" s="291"/>
      <c r="AF30" s="291"/>
      <c r="AG30" s="291"/>
      <c r="AH30" s="291"/>
      <c r="AI30" s="109">
        <v>0</v>
      </c>
      <c r="AJ30" s="291"/>
      <c r="AK30" s="291"/>
      <c r="AL30" s="291"/>
      <c r="AM30" s="291"/>
      <c r="AN30" s="109">
        <v>0</v>
      </c>
      <c r="AO30" s="110"/>
      <c r="AP30" s="110"/>
      <c r="AQ30" s="110"/>
      <c r="AR30" s="110"/>
      <c r="AS30" s="109">
        <v>12091</v>
      </c>
      <c r="AT30" s="113">
        <v>579623</v>
      </c>
      <c r="AU30" s="113">
        <v>0</v>
      </c>
      <c r="AV30" s="113">
        <v>233921</v>
      </c>
      <c r="AW30" s="318"/>
    </row>
    <row r="31" spans="1:49" x14ac:dyDescent="0.2">
      <c r="B31" s="158" t="s">
        <v>248</v>
      </c>
      <c r="C31" s="62"/>
      <c r="D31" s="109">
        <v>10194314</v>
      </c>
      <c r="E31" s="110">
        <f>D31</f>
        <v>10194314</v>
      </c>
      <c r="F31" s="110"/>
      <c r="G31" s="110"/>
      <c r="H31" s="110"/>
      <c r="I31" s="109">
        <v>0</v>
      </c>
      <c r="J31" s="109">
        <v>36859</v>
      </c>
      <c r="K31" s="110">
        <f>J31</f>
        <v>36859</v>
      </c>
      <c r="L31" s="110"/>
      <c r="M31" s="110"/>
      <c r="N31" s="110"/>
      <c r="O31" s="109">
        <v>0</v>
      </c>
      <c r="P31" s="109">
        <v>1921345</v>
      </c>
      <c r="Q31" s="110">
        <f>P31</f>
        <v>1921345</v>
      </c>
      <c r="R31" s="110"/>
      <c r="S31" s="110"/>
      <c r="T31" s="110"/>
      <c r="U31" s="109">
        <v>0</v>
      </c>
      <c r="V31" s="110">
        <f>U31</f>
        <v>0</v>
      </c>
      <c r="W31" s="110"/>
      <c r="X31" s="109">
        <v>0</v>
      </c>
      <c r="Y31" s="110">
        <f>X31</f>
        <v>0</v>
      </c>
      <c r="Z31" s="110"/>
      <c r="AA31" s="109">
        <v>-24743</v>
      </c>
      <c r="AB31" s="110">
        <f>AA31</f>
        <v>-24743</v>
      </c>
      <c r="AC31" s="110"/>
      <c r="AD31" s="109">
        <v>0</v>
      </c>
      <c r="AE31" s="291"/>
      <c r="AF31" s="291"/>
      <c r="AG31" s="291"/>
      <c r="AH31" s="291"/>
      <c r="AI31" s="109">
        <v>0</v>
      </c>
      <c r="AJ31" s="291"/>
      <c r="AK31" s="291"/>
      <c r="AL31" s="291"/>
      <c r="AM31" s="291"/>
      <c r="AN31" s="109">
        <v>0</v>
      </c>
      <c r="AO31" s="110"/>
      <c r="AP31" s="110"/>
      <c r="AQ31" s="110"/>
      <c r="AR31" s="110"/>
      <c r="AS31" s="109">
        <v>0</v>
      </c>
      <c r="AT31" s="113">
        <v>1210798</v>
      </c>
      <c r="AU31" s="113">
        <v>0</v>
      </c>
      <c r="AV31" s="113">
        <v>0</v>
      </c>
      <c r="AW31" s="318"/>
    </row>
    <row r="32" spans="1:49" ht="25.5" x14ac:dyDescent="0.2">
      <c r="B32" s="158" t="s">
        <v>249</v>
      </c>
      <c r="C32" s="62" t="s">
        <v>82</v>
      </c>
      <c r="D32" s="109"/>
      <c r="E32" s="110">
        <f>D32</f>
        <v>0</v>
      </c>
      <c r="F32" s="110"/>
      <c r="G32" s="110"/>
      <c r="H32" s="110"/>
      <c r="I32" s="109"/>
      <c r="J32" s="109"/>
      <c r="K32" s="110">
        <f>J32</f>
        <v>0</v>
      </c>
      <c r="L32" s="110"/>
      <c r="M32" s="110"/>
      <c r="N32" s="110"/>
      <c r="O32" s="109"/>
      <c r="P32" s="109"/>
      <c r="Q32" s="110">
        <f>P32</f>
        <v>0</v>
      </c>
      <c r="R32" s="110"/>
      <c r="S32" s="110"/>
      <c r="T32" s="110"/>
      <c r="U32" s="109"/>
      <c r="V32" s="110">
        <f>U32</f>
        <v>0</v>
      </c>
      <c r="W32" s="110"/>
      <c r="X32" s="109"/>
      <c r="Y32" s="110">
        <f>X32</f>
        <v>0</v>
      </c>
      <c r="Z32" s="110"/>
      <c r="AA32" s="109"/>
      <c r="AB32" s="110">
        <f>AA32</f>
        <v>0</v>
      </c>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12043128</v>
      </c>
      <c r="E34" s="110">
        <f>D34</f>
        <v>12043128</v>
      </c>
      <c r="F34" s="110"/>
      <c r="G34" s="110"/>
      <c r="H34" s="110"/>
      <c r="I34" s="109">
        <v>0</v>
      </c>
      <c r="J34" s="109">
        <v>9722</v>
      </c>
      <c r="K34" s="110">
        <f>J34</f>
        <v>9722</v>
      </c>
      <c r="L34" s="110"/>
      <c r="M34" s="110"/>
      <c r="N34" s="110"/>
      <c r="O34" s="109">
        <v>0</v>
      </c>
      <c r="P34" s="109">
        <v>2575492</v>
      </c>
      <c r="Q34" s="110">
        <f>P34</f>
        <v>2575492</v>
      </c>
      <c r="R34" s="110"/>
      <c r="S34" s="110"/>
      <c r="T34" s="110"/>
      <c r="U34" s="109">
        <v>0</v>
      </c>
      <c r="V34" s="110">
        <f>U34</f>
        <v>0</v>
      </c>
      <c r="W34" s="110"/>
      <c r="X34" s="109">
        <v>0</v>
      </c>
      <c r="Y34" s="110">
        <f>X34</f>
        <v>0</v>
      </c>
      <c r="Z34" s="110"/>
      <c r="AA34" s="109">
        <v>0</v>
      </c>
      <c r="AB34" s="110">
        <f>AA34</f>
        <v>0</v>
      </c>
      <c r="AC34" s="110"/>
      <c r="AD34" s="109">
        <v>0</v>
      </c>
      <c r="AE34" s="291"/>
      <c r="AF34" s="291"/>
      <c r="AG34" s="291"/>
      <c r="AH34" s="291"/>
      <c r="AI34" s="109">
        <v>0</v>
      </c>
      <c r="AJ34" s="291"/>
      <c r="AK34" s="291"/>
      <c r="AL34" s="291"/>
      <c r="AM34" s="291"/>
      <c r="AN34" s="109">
        <v>0</v>
      </c>
      <c r="AO34" s="110"/>
      <c r="AP34" s="110"/>
      <c r="AQ34" s="110"/>
      <c r="AR34" s="110"/>
      <c r="AS34" s="292"/>
      <c r="AT34" s="113">
        <v>0</v>
      </c>
      <c r="AU34" s="113">
        <v>0</v>
      </c>
      <c r="AV34" s="113">
        <v>0</v>
      </c>
      <c r="AW34" s="318"/>
    </row>
    <row r="35" spans="1:49" x14ac:dyDescent="0.2">
      <c r="B35" s="158" t="s">
        <v>252</v>
      </c>
      <c r="C35" s="62"/>
      <c r="D35" s="109">
        <v>43030</v>
      </c>
      <c r="E35" s="110">
        <f>D35</f>
        <v>43030</v>
      </c>
      <c r="F35" s="110"/>
      <c r="G35" s="110"/>
      <c r="H35" s="110"/>
      <c r="I35" s="109">
        <v>0</v>
      </c>
      <c r="J35" s="109">
        <v>-3158</v>
      </c>
      <c r="K35" s="110">
        <f>J35</f>
        <v>-3158</v>
      </c>
      <c r="L35" s="110"/>
      <c r="M35" s="110"/>
      <c r="N35" s="110"/>
      <c r="O35" s="109">
        <v>0</v>
      </c>
      <c r="P35" s="109">
        <v>-26373</v>
      </c>
      <c r="Q35" s="110">
        <f>P35</f>
        <v>-26373</v>
      </c>
      <c r="R35" s="110"/>
      <c r="S35" s="110"/>
      <c r="T35" s="110"/>
      <c r="U35" s="109">
        <v>0</v>
      </c>
      <c r="V35" s="110">
        <f>U35</f>
        <v>0</v>
      </c>
      <c r="W35" s="110"/>
      <c r="X35" s="109">
        <v>0</v>
      </c>
      <c r="Y35" s="110">
        <f>X35</f>
        <v>0</v>
      </c>
      <c r="Z35" s="110"/>
      <c r="AA35" s="109">
        <v>0</v>
      </c>
      <c r="AB35" s="110">
        <f>AA35</f>
        <v>0</v>
      </c>
      <c r="AC35" s="110"/>
      <c r="AD35" s="109">
        <v>0</v>
      </c>
      <c r="AE35" s="291"/>
      <c r="AF35" s="291"/>
      <c r="AG35" s="291"/>
      <c r="AH35" s="291"/>
      <c r="AI35" s="109">
        <v>0</v>
      </c>
      <c r="AJ35" s="291"/>
      <c r="AK35" s="291"/>
      <c r="AL35" s="291"/>
      <c r="AM35" s="291"/>
      <c r="AN35" s="109">
        <v>0</v>
      </c>
      <c r="AO35" s="110"/>
      <c r="AP35" s="110"/>
      <c r="AQ35" s="110"/>
      <c r="AR35" s="110"/>
      <c r="AS35" s="109">
        <v>0</v>
      </c>
      <c r="AT35" s="113">
        <v>-9294</v>
      </c>
      <c r="AU35" s="113">
        <v>0</v>
      </c>
      <c r="AV35" s="113">
        <v>76604</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904609</v>
      </c>
      <c r="E37" s="118">
        <v>928056</v>
      </c>
      <c r="F37" s="118"/>
      <c r="G37" s="118"/>
      <c r="H37" s="118"/>
      <c r="I37" s="117">
        <v>0</v>
      </c>
      <c r="J37" s="117">
        <v>1410</v>
      </c>
      <c r="K37" s="118">
        <v>1735</v>
      </c>
      <c r="L37" s="118"/>
      <c r="M37" s="118"/>
      <c r="N37" s="118"/>
      <c r="O37" s="117">
        <v>0</v>
      </c>
      <c r="P37" s="117">
        <v>48796</v>
      </c>
      <c r="Q37" s="118">
        <v>47904</v>
      </c>
      <c r="R37" s="118"/>
      <c r="S37" s="118"/>
      <c r="T37" s="118"/>
      <c r="U37" s="117">
        <v>0</v>
      </c>
      <c r="V37" s="118">
        <v>0</v>
      </c>
      <c r="W37" s="118"/>
      <c r="X37" s="117">
        <v>0</v>
      </c>
      <c r="Y37" s="118">
        <v>0</v>
      </c>
      <c r="Z37" s="118"/>
      <c r="AA37" s="117">
        <v>0</v>
      </c>
      <c r="AB37" s="118">
        <v>0</v>
      </c>
      <c r="AC37" s="118"/>
      <c r="AD37" s="117">
        <v>0</v>
      </c>
      <c r="AE37" s="295"/>
      <c r="AF37" s="295"/>
      <c r="AG37" s="295"/>
      <c r="AH37" s="296"/>
      <c r="AI37" s="117">
        <v>-1536</v>
      </c>
      <c r="AJ37" s="295"/>
      <c r="AK37" s="295"/>
      <c r="AL37" s="295"/>
      <c r="AM37" s="296"/>
      <c r="AN37" s="117">
        <v>0</v>
      </c>
      <c r="AO37" s="118"/>
      <c r="AP37" s="118"/>
      <c r="AQ37" s="118"/>
      <c r="AR37" s="118"/>
      <c r="AS37" s="117">
        <v>0</v>
      </c>
      <c r="AT37" s="119">
        <v>16745</v>
      </c>
      <c r="AU37" s="119">
        <v>0</v>
      </c>
      <c r="AV37" s="119">
        <v>793460</v>
      </c>
      <c r="AW37" s="317"/>
    </row>
    <row r="38" spans="1:49" x14ac:dyDescent="0.2">
      <c r="B38" s="155" t="s">
        <v>255</v>
      </c>
      <c r="C38" s="62" t="s">
        <v>16</v>
      </c>
      <c r="D38" s="109">
        <v>319585</v>
      </c>
      <c r="E38" s="110">
        <v>343124</v>
      </c>
      <c r="F38" s="110"/>
      <c r="G38" s="110"/>
      <c r="H38" s="110"/>
      <c r="I38" s="109">
        <v>0</v>
      </c>
      <c r="J38" s="109">
        <v>836</v>
      </c>
      <c r="K38" s="110">
        <v>1160</v>
      </c>
      <c r="L38" s="110"/>
      <c r="M38" s="110"/>
      <c r="N38" s="110"/>
      <c r="O38" s="109">
        <v>0</v>
      </c>
      <c r="P38" s="109">
        <v>13339</v>
      </c>
      <c r="Q38" s="110">
        <v>17513</v>
      </c>
      <c r="R38" s="110"/>
      <c r="S38" s="110"/>
      <c r="T38" s="110"/>
      <c r="U38" s="109">
        <v>0</v>
      </c>
      <c r="V38" s="110">
        <v>0</v>
      </c>
      <c r="W38" s="110"/>
      <c r="X38" s="109">
        <v>0</v>
      </c>
      <c r="Y38" s="110">
        <v>0</v>
      </c>
      <c r="Z38" s="110"/>
      <c r="AA38" s="109">
        <v>0</v>
      </c>
      <c r="AB38" s="110">
        <v>0</v>
      </c>
      <c r="AC38" s="110"/>
      <c r="AD38" s="109">
        <v>0</v>
      </c>
      <c r="AE38" s="291"/>
      <c r="AF38" s="291"/>
      <c r="AG38" s="291"/>
      <c r="AH38" s="291"/>
      <c r="AI38" s="109">
        <v>0</v>
      </c>
      <c r="AJ38" s="291"/>
      <c r="AK38" s="291"/>
      <c r="AL38" s="291"/>
      <c r="AM38" s="291"/>
      <c r="AN38" s="109">
        <v>0</v>
      </c>
      <c r="AO38" s="110"/>
      <c r="AP38" s="110"/>
      <c r="AQ38" s="110"/>
      <c r="AR38" s="110"/>
      <c r="AS38" s="109">
        <v>0</v>
      </c>
      <c r="AT38" s="113">
        <v>5489</v>
      </c>
      <c r="AU38" s="113">
        <v>0</v>
      </c>
      <c r="AV38" s="113">
        <v>359151</v>
      </c>
      <c r="AW38" s="318"/>
    </row>
    <row r="39" spans="1:49" x14ac:dyDescent="0.2">
      <c r="B39" s="158" t="s">
        <v>256</v>
      </c>
      <c r="C39" s="62" t="s">
        <v>17</v>
      </c>
      <c r="D39" s="109">
        <v>1418235</v>
      </c>
      <c r="E39" s="110">
        <v>1415926</v>
      </c>
      <c r="F39" s="110"/>
      <c r="G39" s="110"/>
      <c r="H39" s="110"/>
      <c r="I39" s="109">
        <v>0</v>
      </c>
      <c r="J39" s="109">
        <v>157</v>
      </c>
      <c r="K39" s="110">
        <v>1966</v>
      </c>
      <c r="L39" s="110"/>
      <c r="M39" s="110"/>
      <c r="N39" s="110"/>
      <c r="O39" s="109">
        <v>0</v>
      </c>
      <c r="P39" s="109">
        <v>136634</v>
      </c>
      <c r="Q39" s="110">
        <v>100356</v>
      </c>
      <c r="R39" s="110"/>
      <c r="S39" s="110"/>
      <c r="T39" s="110"/>
      <c r="U39" s="109">
        <v>0</v>
      </c>
      <c r="V39" s="110">
        <v>0</v>
      </c>
      <c r="W39" s="110"/>
      <c r="X39" s="109">
        <v>0</v>
      </c>
      <c r="Y39" s="110">
        <v>0</v>
      </c>
      <c r="Z39" s="110"/>
      <c r="AA39" s="109">
        <v>0</v>
      </c>
      <c r="AB39" s="110">
        <v>0</v>
      </c>
      <c r="AC39" s="110"/>
      <c r="AD39" s="109">
        <v>0</v>
      </c>
      <c r="AE39" s="291"/>
      <c r="AF39" s="291"/>
      <c r="AG39" s="291"/>
      <c r="AH39" s="291"/>
      <c r="AI39" s="109">
        <v>0</v>
      </c>
      <c r="AJ39" s="291"/>
      <c r="AK39" s="291"/>
      <c r="AL39" s="291"/>
      <c r="AM39" s="291"/>
      <c r="AN39" s="109">
        <v>0</v>
      </c>
      <c r="AO39" s="110"/>
      <c r="AP39" s="110"/>
      <c r="AQ39" s="110"/>
      <c r="AR39" s="110"/>
      <c r="AS39" s="109">
        <v>0</v>
      </c>
      <c r="AT39" s="113">
        <v>7449</v>
      </c>
      <c r="AU39" s="113">
        <v>0</v>
      </c>
      <c r="AV39" s="113">
        <v>76319</v>
      </c>
      <c r="AW39" s="318"/>
    </row>
    <row r="40" spans="1:49" x14ac:dyDescent="0.2">
      <c r="B40" s="158" t="s">
        <v>257</v>
      </c>
      <c r="C40" s="62" t="s">
        <v>38</v>
      </c>
      <c r="D40" s="109">
        <v>570409</v>
      </c>
      <c r="E40" s="110">
        <v>593937</v>
      </c>
      <c r="F40" s="110"/>
      <c r="G40" s="110"/>
      <c r="H40" s="110"/>
      <c r="I40" s="109">
        <v>0</v>
      </c>
      <c r="J40" s="109">
        <v>459</v>
      </c>
      <c r="K40" s="110">
        <v>835</v>
      </c>
      <c r="L40" s="110"/>
      <c r="M40" s="110"/>
      <c r="N40" s="110"/>
      <c r="O40" s="109">
        <v>0</v>
      </c>
      <c r="P40" s="109">
        <v>21770</v>
      </c>
      <c r="Q40" s="110">
        <v>26710</v>
      </c>
      <c r="R40" s="110"/>
      <c r="S40" s="110"/>
      <c r="T40" s="110"/>
      <c r="U40" s="109">
        <v>0</v>
      </c>
      <c r="V40" s="110">
        <v>0</v>
      </c>
      <c r="W40" s="110"/>
      <c r="X40" s="109">
        <v>0</v>
      </c>
      <c r="Y40" s="110">
        <v>0</v>
      </c>
      <c r="Z40" s="110"/>
      <c r="AA40" s="109">
        <v>0</v>
      </c>
      <c r="AB40" s="110">
        <v>0</v>
      </c>
      <c r="AC40" s="110"/>
      <c r="AD40" s="109">
        <v>0</v>
      </c>
      <c r="AE40" s="291"/>
      <c r="AF40" s="291"/>
      <c r="AG40" s="291"/>
      <c r="AH40" s="291"/>
      <c r="AI40" s="109">
        <v>-1310</v>
      </c>
      <c r="AJ40" s="291"/>
      <c r="AK40" s="291"/>
      <c r="AL40" s="291"/>
      <c r="AM40" s="291"/>
      <c r="AN40" s="109">
        <v>0</v>
      </c>
      <c r="AO40" s="110"/>
      <c r="AP40" s="110"/>
      <c r="AQ40" s="110"/>
      <c r="AR40" s="110"/>
      <c r="AS40" s="109">
        <v>0</v>
      </c>
      <c r="AT40" s="113">
        <v>12210</v>
      </c>
      <c r="AU40" s="113">
        <v>0</v>
      </c>
      <c r="AV40" s="113">
        <v>115526</v>
      </c>
      <c r="AW40" s="318"/>
    </row>
    <row r="41" spans="1:49" s="5" customFormat="1" ht="25.5" x14ac:dyDescent="0.2">
      <c r="A41" s="35"/>
      <c r="B41" s="158" t="s">
        <v>258</v>
      </c>
      <c r="C41" s="62" t="s">
        <v>129</v>
      </c>
      <c r="D41" s="109">
        <v>533230</v>
      </c>
      <c r="E41" s="110">
        <v>556759</v>
      </c>
      <c r="F41" s="110"/>
      <c r="G41" s="110"/>
      <c r="H41" s="110"/>
      <c r="I41" s="109">
        <v>0</v>
      </c>
      <c r="J41" s="109">
        <v>431</v>
      </c>
      <c r="K41" s="110">
        <v>806</v>
      </c>
      <c r="L41" s="110"/>
      <c r="M41" s="110"/>
      <c r="N41" s="110"/>
      <c r="O41" s="109">
        <v>0</v>
      </c>
      <c r="P41" s="109">
        <v>19891</v>
      </c>
      <c r="Q41" s="110">
        <v>25003</v>
      </c>
      <c r="R41" s="110"/>
      <c r="S41" s="110"/>
      <c r="T41" s="110"/>
      <c r="U41" s="109">
        <v>0</v>
      </c>
      <c r="V41" s="110">
        <v>0</v>
      </c>
      <c r="W41" s="110"/>
      <c r="X41" s="109">
        <v>0</v>
      </c>
      <c r="Y41" s="110">
        <v>0</v>
      </c>
      <c r="Z41" s="110"/>
      <c r="AA41" s="109">
        <v>0</v>
      </c>
      <c r="AB41" s="110">
        <v>0</v>
      </c>
      <c r="AC41" s="110"/>
      <c r="AD41" s="109">
        <v>0</v>
      </c>
      <c r="AE41" s="291"/>
      <c r="AF41" s="291"/>
      <c r="AG41" s="291"/>
      <c r="AH41" s="291"/>
      <c r="AI41" s="109">
        <v>-149</v>
      </c>
      <c r="AJ41" s="291"/>
      <c r="AK41" s="291"/>
      <c r="AL41" s="291"/>
      <c r="AM41" s="291"/>
      <c r="AN41" s="109">
        <v>0</v>
      </c>
      <c r="AO41" s="110"/>
      <c r="AP41" s="110"/>
      <c r="AQ41" s="110"/>
      <c r="AR41" s="110"/>
      <c r="AS41" s="109">
        <v>0</v>
      </c>
      <c r="AT41" s="113">
        <v>18981</v>
      </c>
      <c r="AU41" s="113">
        <v>0</v>
      </c>
      <c r="AV41" s="113">
        <v>1827349</v>
      </c>
      <c r="AW41" s="318"/>
    </row>
    <row r="42" spans="1:49" s="5" customFormat="1" ht="24.95" customHeight="1" x14ac:dyDescent="0.2">
      <c r="A42" s="35"/>
      <c r="B42" s="155" t="s">
        <v>259</v>
      </c>
      <c r="C42" s="62" t="s">
        <v>87</v>
      </c>
      <c r="D42" s="109">
        <v>57812</v>
      </c>
      <c r="E42" s="110">
        <f>D42</f>
        <v>57812</v>
      </c>
      <c r="F42" s="110"/>
      <c r="G42" s="110"/>
      <c r="H42" s="110"/>
      <c r="I42" s="109">
        <v>0</v>
      </c>
      <c r="J42" s="109">
        <v>47</v>
      </c>
      <c r="K42" s="110">
        <f>J42</f>
        <v>47</v>
      </c>
      <c r="L42" s="110"/>
      <c r="M42" s="110"/>
      <c r="N42" s="110"/>
      <c r="O42" s="109">
        <v>0</v>
      </c>
      <c r="P42" s="109">
        <v>3372</v>
      </c>
      <c r="Q42" s="110">
        <f>P42</f>
        <v>3372</v>
      </c>
      <c r="R42" s="110"/>
      <c r="S42" s="110"/>
      <c r="T42" s="110"/>
      <c r="U42" s="109">
        <v>0</v>
      </c>
      <c r="V42" s="110">
        <f>U42</f>
        <v>0</v>
      </c>
      <c r="W42" s="110"/>
      <c r="X42" s="109">
        <v>0</v>
      </c>
      <c r="Y42" s="110">
        <f>X42</f>
        <v>0</v>
      </c>
      <c r="Z42" s="110"/>
      <c r="AA42" s="109">
        <v>0</v>
      </c>
      <c r="AB42" s="110">
        <f>AA42</f>
        <v>0</v>
      </c>
      <c r="AC42" s="110"/>
      <c r="AD42" s="109">
        <v>0</v>
      </c>
      <c r="AE42" s="291"/>
      <c r="AF42" s="291"/>
      <c r="AG42" s="291"/>
      <c r="AH42" s="291"/>
      <c r="AI42" s="109">
        <v>0</v>
      </c>
      <c r="AJ42" s="291"/>
      <c r="AK42" s="291"/>
      <c r="AL42" s="291"/>
      <c r="AM42" s="291"/>
      <c r="AN42" s="109">
        <v>0</v>
      </c>
      <c r="AO42" s="110"/>
      <c r="AP42" s="110"/>
      <c r="AQ42" s="110"/>
      <c r="AR42" s="110"/>
      <c r="AS42" s="109">
        <v>0</v>
      </c>
      <c r="AT42" s="113">
        <v>998</v>
      </c>
      <c r="AU42" s="113">
        <v>0</v>
      </c>
      <c r="AV42" s="113">
        <v>334110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6894548</v>
      </c>
      <c r="E44" s="118">
        <v>6897084</v>
      </c>
      <c r="F44" s="118"/>
      <c r="G44" s="118"/>
      <c r="H44" s="118"/>
      <c r="I44" s="117">
        <v>0</v>
      </c>
      <c r="J44" s="117">
        <v>92030</v>
      </c>
      <c r="K44" s="118">
        <v>93349</v>
      </c>
      <c r="L44" s="118"/>
      <c r="M44" s="118"/>
      <c r="N44" s="118"/>
      <c r="O44" s="117">
        <v>0</v>
      </c>
      <c r="P44" s="117">
        <v>2729771</v>
      </c>
      <c r="Q44" s="118">
        <v>1787024</v>
      </c>
      <c r="R44" s="118"/>
      <c r="S44" s="118"/>
      <c r="T44" s="118"/>
      <c r="U44" s="117">
        <v>0</v>
      </c>
      <c r="V44" s="118">
        <v>0</v>
      </c>
      <c r="W44" s="118"/>
      <c r="X44" s="117">
        <v>0</v>
      </c>
      <c r="Y44" s="118">
        <v>0</v>
      </c>
      <c r="Z44" s="118"/>
      <c r="AA44" s="117">
        <v>-117078</v>
      </c>
      <c r="AB44" s="118">
        <v>0</v>
      </c>
      <c r="AC44" s="118"/>
      <c r="AD44" s="117">
        <v>0</v>
      </c>
      <c r="AE44" s="295"/>
      <c r="AF44" s="295"/>
      <c r="AG44" s="295"/>
      <c r="AH44" s="296"/>
      <c r="AI44" s="117">
        <v>-292302</v>
      </c>
      <c r="AJ44" s="295"/>
      <c r="AK44" s="295"/>
      <c r="AL44" s="295"/>
      <c r="AM44" s="296"/>
      <c r="AN44" s="117">
        <v>0</v>
      </c>
      <c r="AO44" s="118"/>
      <c r="AP44" s="118"/>
      <c r="AQ44" s="118"/>
      <c r="AR44" s="118"/>
      <c r="AS44" s="117">
        <v>0</v>
      </c>
      <c r="AT44" s="119">
        <v>153902</v>
      </c>
      <c r="AU44" s="119">
        <v>0</v>
      </c>
      <c r="AV44" s="119">
        <v>9202959</v>
      </c>
      <c r="AW44" s="317"/>
    </row>
    <row r="45" spans="1:49" x14ac:dyDescent="0.2">
      <c r="B45" s="161" t="s">
        <v>262</v>
      </c>
      <c r="C45" s="62" t="s">
        <v>19</v>
      </c>
      <c r="D45" s="109">
        <v>-1902438</v>
      </c>
      <c r="E45" s="110">
        <f>D45</f>
        <v>-1902438</v>
      </c>
      <c r="F45" s="110"/>
      <c r="G45" s="110"/>
      <c r="H45" s="110"/>
      <c r="I45" s="109">
        <v>0</v>
      </c>
      <c r="J45" s="109">
        <v>-1286</v>
      </c>
      <c r="K45" s="110">
        <f>J45</f>
        <v>-1286</v>
      </c>
      <c r="L45" s="110"/>
      <c r="M45" s="110"/>
      <c r="N45" s="110"/>
      <c r="O45" s="109">
        <v>0</v>
      </c>
      <c r="P45" s="109">
        <v>-40639</v>
      </c>
      <c r="Q45" s="110">
        <f>P45</f>
        <v>-40639</v>
      </c>
      <c r="R45" s="110"/>
      <c r="S45" s="110"/>
      <c r="T45" s="110"/>
      <c r="U45" s="109">
        <v>0</v>
      </c>
      <c r="V45" s="110">
        <f>U45</f>
        <v>0</v>
      </c>
      <c r="W45" s="110"/>
      <c r="X45" s="109">
        <v>0</v>
      </c>
      <c r="Y45" s="110">
        <f>X45</f>
        <v>0</v>
      </c>
      <c r="Z45" s="110"/>
      <c r="AA45" s="109">
        <v>0</v>
      </c>
      <c r="AB45" s="110">
        <f>AA45</f>
        <v>0</v>
      </c>
      <c r="AC45" s="110"/>
      <c r="AD45" s="109">
        <v>0</v>
      </c>
      <c r="AE45" s="291"/>
      <c r="AF45" s="291"/>
      <c r="AG45" s="291"/>
      <c r="AH45" s="291"/>
      <c r="AI45" s="109">
        <v>64498</v>
      </c>
      <c r="AJ45" s="291"/>
      <c r="AK45" s="291"/>
      <c r="AL45" s="291"/>
      <c r="AM45" s="291"/>
      <c r="AN45" s="109">
        <v>0</v>
      </c>
      <c r="AO45" s="110"/>
      <c r="AP45" s="110"/>
      <c r="AQ45" s="110"/>
      <c r="AR45" s="110"/>
      <c r="AS45" s="109">
        <v>0</v>
      </c>
      <c r="AT45" s="113">
        <v>-152132</v>
      </c>
      <c r="AU45" s="113">
        <v>0</v>
      </c>
      <c r="AV45" s="113">
        <v>-303985</v>
      </c>
      <c r="AW45" s="318"/>
    </row>
    <row r="46" spans="1:49" x14ac:dyDescent="0.2">
      <c r="B46" s="161" t="s">
        <v>263</v>
      </c>
      <c r="C46" s="62" t="s">
        <v>20</v>
      </c>
      <c r="D46" s="109">
        <v>1775582</v>
      </c>
      <c r="E46" s="110">
        <f>D46</f>
        <v>1775582</v>
      </c>
      <c r="F46" s="110"/>
      <c r="G46" s="110"/>
      <c r="H46" s="110"/>
      <c r="I46" s="109">
        <v>0</v>
      </c>
      <c r="J46" s="109">
        <v>1200</v>
      </c>
      <c r="K46" s="110">
        <f>J46</f>
        <v>1200</v>
      </c>
      <c r="L46" s="110"/>
      <c r="M46" s="110"/>
      <c r="N46" s="110"/>
      <c r="O46" s="109">
        <v>0</v>
      </c>
      <c r="P46" s="109">
        <v>37929</v>
      </c>
      <c r="Q46" s="110">
        <f>P46</f>
        <v>37929</v>
      </c>
      <c r="R46" s="110"/>
      <c r="S46" s="110"/>
      <c r="T46" s="110"/>
      <c r="U46" s="109">
        <v>0</v>
      </c>
      <c r="V46" s="110">
        <f>U46</f>
        <v>0</v>
      </c>
      <c r="W46" s="110"/>
      <c r="X46" s="109">
        <v>0</v>
      </c>
      <c r="Y46" s="110">
        <f>X46</f>
        <v>0</v>
      </c>
      <c r="Z46" s="110"/>
      <c r="AA46" s="109">
        <v>0</v>
      </c>
      <c r="AB46" s="110">
        <f>AA46</f>
        <v>0</v>
      </c>
      <c r="AC46" s="110"/>
      <c r="AD46" s="109">
        <v>0</v>
      </c>
      <c r="AE46" s="291"/>
      <c r="AF46" s="291"/>
      <c r="AG46" s="291"/>
      <c r="AH46" s="291"/>
      <c r="AI46" s="109">
        <v>-2356</v>
      </c>
      <c r="AJ46" s="291"/>
      <c r="AK46" s="291"/>
      <c r="AL46" s="291"/>
      <c r="AM46" s="291"/>
      <c r="AN46" s="109">
        <v>0</v>
      </c>
      <c r="AO46" s="110"/>
      <c r="AP46" s="110"/>
      <c r="AQ46" s="110"/>
      <c r="AR46" s="110"/>
      <c r="AS46" s="109">
        <v>0</v>
      </c>
      <c r="AT46" s="113">
        <v>358331</v>
      </c>
      <c r="AU46" s="113">
        <v>0</v>
      </c>
      <c r="AV46" s="113">
        <v>5611771</v>
      </c>
      <c r="AW46" s="318"/>
    </row>
    <row r="47" spans="1:49" x14ac:dyDescent="0.2">
      <c r="B47" s="161" t="s">
        <v>264</v>
      </c>
      <c r="C47" s="62" t="s">
        <v>21</v>
      </c>
      <c r="D47" s="109">
        <v>25413350</v>
      </c>
      <c r="E47" s="110">
        <f>D47</f>
        <v>25413350</v>
      </c>
      <c r="F47" s="110"/>
      <c r="G47" s="110"/>
      <c r="H47" s="110"/>
      <c r="I47" s="109">
        <v>0</v>
      </c>
      <c r="J47" s="109">
        <v>30644</v>
      </c>
      <c r="K47" s="110">
        <f>J47</f>
        <v>30644</v>
      </c>
      <c r="L47" s="110"/>
      <c r="M47" s="110"/>
      <c r="N47" s="110"/>
      <c r="O47" s="109">
        <v>0</v>
      </c>
      <c r="P47" s="109">
        <v>1549729</v>
      </c>
      <c r="Q47" s="110">
        <f>P47</f>
        <v>1549729</v>
      </c>
      <c r="R47" s="110"/>
      <c r="S47" s="110"/>
      <c r="T47" s="110"/>
      <c r="U47" s="109">
        <v>0</v>
      </c>
      <c r="V47" s="110">
        <f>U47</f>
        <v>0</v>
      </c>
      <c r="W47" s="110"/>
      <c r="X47" s="109">
        <v>0</v>
      </c>
      <c r="Y47" s="110">
        <f>X47</f>
        <v>0</v>
      </c>
      <c r="Z47" s="110"/>
      <c r="AA47" s="109">
        <v>-90282</v>
      </c>
      <c r="AB47" s="110">
        <f>AA47</f>
        <v>-90282</v>
      </c>
      <c r="AC47" s="110"/>
      <c r="AD47" s="109">
        <v>0</v>
      </c>
      <c r="AE47" s="291"/>
      <c r="AF47" s="291"/>
      <c r="AG47" s="291"/>
      <c r="AH47" s="291"/>
      <c r="AI47" s="109">
        <v>-3047985</v>
      </c>
      <c r="AJ47" s="291"/>
      <c r="AK47" s="291"/>
      <c r="AL47" s="291"/>
      <c r="AM47" s="291"/>
      <c r="AN47" s="109">
        <v>0</v>
      </c>
      <c r="AO47" s="110"/>
      <c r="AP47" s="110"/>
      <c r="AQ47" s="110"/>
      <c r="AR47" s="110"/>
      <c r="AS47" s="109">
        <v>0</v>
      </c>
      <c r="AT47" s="113">
        <v>-594084</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-28884</v>
      </c>
      <c r="E49" s="110">
        <f>D49</f>
        <v>-28884</v>
      </c>
      <c r="F49" s="110"/>
      <c r="G49" s="110"/>
      <c r="H49" s="110"/>
      <c r="I49" s="109">
        <v>0</v>
      </c>
      <c r="J49" s="109">
        <v>-8299</v>
      </c>
      <c r="K49" s="110">
        <f>J49</f>
        <v>-8299</v>
      </c>
      <c r="L49" s="110"/>
      <c r="M49" s="110"/>
      <c r="N49" s="110"/>
      <c r="O49" s="109">
        <v>0</v>
      </c>
      <c r="P49" s="109">
        <v>-43567</v>
      </c>
      <c r="Q49" s="110">
        <f>P49</f>
        <v>-43567</v>
      </c>
      <c r="R49" s="110"/>
      <c r="S49" s="110"/>
      <c r="T49" s="110"/>
      <c r="U49" s="109">
        <v>0</v>
      </c>
      <c r="V49" s="110">
        <f>U49</f>
        <v>0</v>
      </c>
      <c r="W49" s="110"/>
      <c r="X49" s="109">
        <v>0</v>
      </c>
      <c r="Y49" s="110">
        <f>X49</f>
        <v>0</v>
      </c>
      <c r="Z49" s="110"/>
      <c r="AA49" s="109">
        <v>0</v>
      </c>
      <c r="AB49" s="110">
        <f>AA49</f>
        <v>0</v>
      </c>
      <c r="AC49" s="110"/>
      <c r="AD49" s="109">
        <v>0</v>
      </c>
      <c r="AE49" s="291"/>
      <c r="AF49" s="291"/>
      <c r="AG49" s="291"/>
      <c r="AH49" s="291"/>
      <c r="AI49" s="109">
        <v>0</v>
      </c>
      <c r="AJ49" s="291"/>
      <c r="AK49" s="291"/>
      <c r="AL49" s="291"/>
      <c r="AM49" s="291"/>
      <c r="AN49" s="109">
        <v>0</v>
      </c>
      <c r="AO49" s="110"/>
      <c r="AP49" s="110"/>
      <c r="AQ49" s="110"/>
      <c r="AR49" s="110"/>
      <c r="AS49" s="109">
        <v>0</v>
      </c>
      <c r="AT49" s="113">
        <v>-19111</v>
      </c>
      <c r="AU49" s="113">
        <v>0</v>
      </c>
      <c r="AV49" s="113">
        <v>-363228</v>
      </c>
      <c r="AW49" s="318"/>
    </row>
    <row r="50" spans="2:49" ht="25.5" x14ac:dyDescent="0.2">
      <c r="B50" s="155" t="s">
        <v>266</v>
      </c>
      <c r="C50" s="62"/>
      <c r="D50" s="109">
        <v>27194</v>
      </c>
      <c r="E50" s="110">
        <f>D50</f>
        <v>27194</v>
      </c>
      <c r="F50" s="110"/>
      <c r="G50" s="110"/>
      <c r="H50" s="110"/>
      <c r="I50" s="109">
        <v>0</v>
      </c>
      <c r="J50" s="109">
        <v>7813</v>
      </c>
      <c r="K50" s="110">
        <f>J50</f>
        <v>7813</v>
      </c>
      <c r="L50" s="110"/>
      <c r="M50" s="110"/>
      <c r="N50" s="110"/>
      <c r="O50" s="109">
        <v>0</v>
      </c>
      <c r="P50" s="109">
        <v>41019</v>
      </c>
      <c r="Q50" s="110">
        <f>P50</f>
        <v>41019</v>
      </c>
      <c r="R50" s="110"/>
      <c r="S50" s="110"/>
      <c r="T50" s="110"/>
      <c r="U50" s="109">
        <v>0</v>
      </c>
      <c r="V50" s="110">
        <f>U50</f>
        <v>0</v>
      </c>
      <c r="W50" s="110"/>
      <c r="X50" s="109">
        <v>0</v>
      </c>
      <c r="Y50" s="110">
        <f>X50</f>
        <v>0</v>
      </c>
      <c r="Z50" s="110"/>
      <c r="AA50" s="109">
        <v>0</v>
      </c>
      <c r="AB50" s="110">
        <f>AA50</f>
        <v>0</v>
      </c>
      <c r="AC50" s="110"/>
      <c r="AD50" s="109">
        <v>0</v>
      </c>
      <c r="AE50" s="291"/>
      <c r="AF50" s="291"/>
      <c r="AG50" s="291"/>
      <c r="AH50" s="291"/>
      <c r="AI50" s="109">
        <v>0</v>
      </c>
      <c r="AJ50" s="291"/>
      <c r="AK50" s="291"/>
      <c r="AL50" s="291"/>
      <c r="AM50" s="291"/>
      <c r="AN50" s="109">
        <v>0</v>
      </c>
      <c r="AO50" s="110"/>
      <c r="AP50" s="110"/>
      <c r="AQ50" s="110"/>
      <c r="AR50" s="110"/>
      <c r="AS50" s="109">
        <v>0</v>
      </c>
      <c r="AT50" s="113">
        <v>26865</v>
      </c>
      <c r="AU50" s="113">
        <v>0</v>
      </c>
      <c r="AV50" s="113">
        <v>-172285</v>
      </c>
      <c r="AW50" s="318"/>
    </row>
    <row r="51" spans="2:49" x14ac:dyDescent="0.2">
      <c r="B51" s="155" t="s">
        <v>267</v>
      </c>
      <c r="C51" s="62"/>
      <c r="D51" s="109">
        <v>68492090</v>
      </c>
      <c r="E51" s="110">
        <f>D51</f>
        <v>68492090</v>
      </c>
      <c r="F51" s="110"/>
      <c r="G51" s="110"/>
      <c r="H51" s="110"/>
      <c r="I51" s="109">
        <v>0</v>
      </c>
      <c r="J51" s="109">
        <v>46301</v>
      </c>
      <c r="K51" s="110">
        <f>J51</f>
        <v>46301</v>
      </c>
      <c r="L51" s="110"/>
      <c r="M51" s="110"/>
      <c r="N51" s="110"/>
      <c r="O51" s="109">
        <v>0</v>
      </c>
      <c r="P51" s="109">
        <v>1473307</v>
      </c>
      <c r="Q51" s="110">
        <f>P51</f>
        <v>1473307</v>
      </c>
      <c r="R51" s="110"/>
      <c r="S51" s="110"/>
      <c r="T51" s="110"/>
      <c r="U51" s="109">
        <v>0</v>
      </c>
      <c r="V51" s="110">
        <f>U51</f>
        <v>0</v>
      </c>
      <c r="W51" s="110"/>
      <c r="X51" s="109">
        <v>0</v>
      </c>
      <c r="Y51" s="110">
        <f>X51</f>
        <v>0</v>
      </c>
      <c r="Z51" s="110"/>
      <c r="AA51" s="109">
        <v>0</v>
      </c>
      <c r="AB51" s="110">
        <f>AA51</f>
        <v>0</v>
      </c>
      <c r="AC51" s="110"/>
      <c r="AD51" s="109">
        <v>0</v>
      </c>
      <c r="AE51" s="291"/>
      <c r="AF51" s="291"/>
      <c r="AG51" s="291"/>
      <c r="AH51" s="291"/>
      <c r="AI51" s="109">
        <v>3274474</v>
      </c>
      <c r="AJ51" s="291"/>
      <c r="AK51" s="291"/>
      <c r="AL51" s="291"/>
      <c r="AM51" s="291"/>
      <c r="AN51" s="109">
        <v>0</v>
      </c>
      <c r="AO51" s="110"/>
      <c r="AP51" s="110"/>
      <c r="AQ51" s="110"/>
      <c r="AR51" s="110"/>
      <c r="AS51" s="109">
        <v>0</v>
      </c>
      <c r="AT51" s="113">
        <v>15216716</v>
      </c>
      <c r="AU51" s="113">
        <v>0</v>
      </c>
      <c r="AV51" s="113">
        <v>157996890</v>
      </c>
      <c r="AW51" s="318"/>
    </row>
    <row r="52" spans="2:49" ht="25.5" x14ac:dyDescent="0.2">
      <c r="B52" s="155" t="s">
        <v>268</v>
      </c>
      <c r="C52" s="62" t="s">
        <v>89</v>
      </c>
      <c r="D52" s="109"/>
      <c r="E52" s="110">
        <f>D52</f>
        <v>0</v>
      </c>
      <c r="F52" s="110"/>
      <c r="G52" s="110"/>
      <c r="H52" s="110"/>
      <c r="I52" s="109"/>
      <c r="J52" s="109"/>
      <c r="K52" s="110">
        <f>J52</f>
        <v>0</v>
      </c>
      <c r="L52" s="110"/>
      <c r="M52" s="110"/>
      <c r="N52" s="110"/>
      <c r="O52" s="109"/>
      <c r="P52" s="109"/>
      <c r="Q52" s="110">
        <f>P52</f>
        <v>0</v>
      </c>
      <c r="R52" s="110"/>
      <c r="S52" s="110"/>
      <c r="T52" s="110"/>
      <c r="U52" s="109"/>
      <c r="V52" s="110">
        <f>U52</f>
        <v>0</v>
      </c>
      <c r="W52" s="110"/>
      <c r="X52" s="109"/>
      <c r="Y52" s="110">
        <f>X52</f>
        <v>0</v>
      </c>
      <c r="Z52" s="110"/>
      <c r="AA52" s="109"/>
      <c r="AB52" s="110">
        <f>AA52</f>
        <v>0</v>
      </c>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83915</v>
      </c>
      <c r="E53" s="110">
        <f>D53</f>
        <v>83915</v>
      </c>
      <c r="F53" s="110"/>
      <c r="G53" s="289"/>
      <c r="H53" s="289"/>
      <c r="I53" s="109">
        <v>0</v>
      </c>
      <c r="J53" s="109">
        <v>98</v>
      </c>
      <c r="K53" s="110">
        <f>J53</f>
        <v>98</v>
      </c>
      <c r="L53" s="110"/>
      <c r="M53" s="289"/>
      <c r="N53" s="289"/>
      <c r="O53" s="109">
        <v>0</v>
      </c>
      <c r="P53" s="109">
        <v>6053</v>
      </c>
      <c r="Q53" s="110">
        <f>P53</f>
        <v>6053</v>
      </c>
      <c r="R53" s="110"/>
      <c r="S53" s="289"/>
      <c r="T53" s="289"/>
      <c r="U53" s="109">
        <v>0</v>
      </c>
      <c r="V53" s="110">
        <f>U53</f>
        <v>0</v>
      </c>
      <c r="W53" s="110"/>
      <c r="X53" s="109">
        <v>0</v>
      </c>
      <c r="Y53" s="110">
        <f>X53</f>
        <v>0</v>
      </c>
      <c r="Z53" s="110"/>
      <c r="AA53" s="109">
        <v>0</v>
      </c>
      <c r="AB53" s="110">
        <f>AA53</f>
        <v>0</v>
      </c>
      <c r="AC53" s="110"/>
      <c r="AD53" s="109">
        <v>0</v>
      </c>
      <c r="AE53" s="291"/>
      <c r="AF53" s="291"/>
      <c r="AG53" s="291"/>
      <c r="AH53" s="291"/>
      <c r="AI53" s="109">
        <v>0</v>
      </c>
      <c r="AJ53" s="291"/>
      <c r="AK53" s="291"/>
      <c r="AL53" s="291"/>
      <c r="AM53" s="291"/>
      <c r="AN53" s="109">
        <v>0</v>
      </c>
      <c r="AO53" s="110"/>
      <c r="AP53" s="110"/>
      <c r="AQ53" s="289"/>
      <c r="AR53" s="289"/>
      <c r="AS53" s="109">
        <v>0</v>
      </c>
      <c r="AT53" s="113">
        <v>22004</v>
      </c>
      <c r="AU53" s="113">
        <v>0</v>
      </c>
      <c r="AV53" s="113">
        <v>391133</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81280203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89017</v>
      </c>
      <c r="E56" s="122">
        <f>D56</f>
        <v>89017</v>
      </c>
      <c r="F56" s="122"/>
      <c r="G56" s="122"/>
      <c r="H56" s="122"/>
      <c r="I56" s="121">
        <v>0</v>
      </c>
      <c r="J56" s="121">
        <v>26</v>
      </c>
      <c r="K56" s="122">
        <f>J56</f>
        <v>26</v>
      </c>
      <c r="L56" s="122"/>
      <c r="M56" s="122"/>
      <c r="N56" s="122"/>
      <c r="O56" s="121">
        <v>0</v>
      </c>
      <c r="P56" s="121">
        <v>9149</v>
      </c>
      <c r="Q56" s="122">
        <f>P56</f>
        <v>9149</v>
      </c>
      <c r="R56" s="122"/>
      <c r="S56" s="122"/>
      <c r="T56" s="122"/>
      <c r="U56" s="121">
        <v>0</v>
      </c>
      <c r="V56" s="122">
        <f>U56</f>
        <v>0</v>
      </c>
      <c r="W56" s="122"/>
      <c r="X56" s="121">
        <v>0</v>
      </c>
      <c r="Y56" s="122">
        <f>X56</f>
        <v>0</v>
      </c>
      <c r="Z56" s="122"/>
      <c r="AA56" s="121">
        <v>0</v>
      </c>
      <c r="AB56" s="122">
        <f>AA56</f>
        <v>0</v>
      </c>
      <c r="AC56" s="122"/>
      <c r="AD56" s="121">
        <v>0</v>
      </c>
      <c r="AE56" s="300"/>
      <c r="AF56" s="300"/>
      <c r="AG56" s="300"/>
      <c r="AH56" s="301"/>
      <c r="AI56" s="121">
        <v>9</v>
      </c>
      <c r="AJ56" s="300"/>
      <c r="AK56" s="300"/>
      <c r="AL56" s="300"/>
      <c r="AM56" s="301"/>
      <c r="AN56" s="121">
        <v>0</v>
      </c>
      <c r="AO56" s="122"/>
      <c r="AP56" s="122"/>
      <c r="AQ56" s="122"/>
      <c r="AR56" s="122"/>
      <c r="AS56" s="121">
        <v>0</v>
      </c>
      <c r="AT56" s="123">
        <v>69260</v>
      </c>
      <c r="AU56" s="123">
        <v>0</v>
      </c>
      <c r="AV56" s="123">
        <v>157956</v>
      </c>
      <c r="AW56" s="309"/>
    </row>
    <row r="57" spans="2:49" x14ac:dyDescent="0.2">
      <c r="B57" s="161" t="s">
        <v>273</v>
      </c>
      <c r="C57" s="62" t="s">
        <v>25</v>
      </c>
      <c r="D57" s="124">
        <v>162939</v>
      </c>
      <c r="E57" s="125">
        <f>D57</f>
        <v>162939</v>
      </c>
      <c r="F57" s="125"/>
      <c r="G57" s="125"/>
      <c r="H57" s="125"/>
      <c r="I57" s="124">
        <v>0</v>
      </c>
      <c r="J57" s="124">
        <v>53</v>
      </c>
      <c r="K57" s="125">
        <f>J57</f>
        <v>53</v>
      </c>
      <c r="L57" s="125"/>
      <c r="M57" s="125"/>
      <c r="N57" s="125"/>
      <c r="O57" s="124">
        <v>0</v>
      </c>
      <c r="P57" s="124">
        <v>16407</v>
      </c>
      <c r="Q57" s="125">
        <f>P57</f>
        <v>16407</v>
      </c>
      <c r="R57" s="125"/>
      <c r="S57" s="125"/>
      <c r="T57" s="125"/>
      <c r="U57" s="124">
        <v>0</v>
      </c>
      <c r="V57" s="125">
        <f>U57</f>
        <v>0</v>
      </c>
      <c r="W57" s="125"/>
      <c r="X57" s="124">
        <v>0</v>
      </c>
      <c r="Y57" s="125">
        <f>X57</f>
        <v>0</v>
      </c>
      <c r="Z57" s="125"/>
      <c r="AA57" s="124">
        <v>0</v>
      </c>
      <c r="AB57" s="125">
        <f>AA57</f>
        <v>0</v>
      </c>
      <c r="AC57" s="125"/>
      <c r="AD57" s="124">
        <v>0</v>
      </c>
      <c r="AE57" s="302"/>
      <c r="AF57" s="302"/>
      <c r="AG57" s="302"/>
      <c r="AH57" s="303"/>
      <c r="AI57" s="124">
        <v>14</v>
      </c>
      <c r="AJ57" s="302"/>
      <c r="AK57" s="302"/>
      <c r="AL57" s="302"/>
      <c r="AM57" s="303"/>
      <c r="AN57" s="124">
        <v>0</v>
      </c>
      <c r="AO57" s="125"/>
      <c r="AP57" s="125"/>
      <c r="AQ57" s="125"/>
      <c r="AR57" s="125"/>
      <c r="AS57" s="124">
        <v>0</v>
      </c>
      <c r="AT57" s="126">
        <v>128670</v>
      </c>
      <c r="AU57" s="126">
        <v>0</v>
      </c>
      <c r="AV57" s="126">
        <v>321709</v>
      </c>
      <c r="AW57" s="310"/>
    </row>
    <row r="58" spans="2:49" x14ac:dyDescent="0.2">
      <c r="B58" s="161" t="s">
        <v>274</v>
      </c>
      <c r="C58" s="62" t="s">
        <v>26</v>
      </c>
      <c r="D58" s="330"/>
      <c r="E58" s="331"/>
      <c r="F58" s="331"/>
      <c r="G58" s="331"/>
      <c r="H58" s="331"/>
      <c r="I58" s="330"/>
      <c r="J58" s="124">
        <v>3</v>
      </c>
      <c r="K58" s="125">
        <f>J58</f>
        <v>3</v>
      </c>
      <c r="L58" s="125"/>
      <c r="M58" s="125"/>
      <c r="N58" s="125"/>
      <c r="O58" s="124">
        <v>0</v>
      </c>
      <c r="P58" s="124">
        <v>44</v>
      </c>
      <c r="Q58" s="125">
        <f>P58</f>
        <v>44</v>
      </c>
      <c r="R58" s="125"/>
      <c r="S58" s="125"/>
      <c r="T58" s="125"/>
      <c r="U58" s="330"/>
      <c r="V58" s="331"/>
      <c r="W58" s="331"/>
      <c r="X58" s="124">
        <v>0</v>
      </c>
      <c r="Y58" s="125">
        <f>X58</f>
        <v>0</v>
      </c>
      <c r="Z58" s="125"/>
      <c r="AA58" s="124">
        <v>0</v>
      </c>
      <c r="AB58" s="125">
        <f>AA58</f>
        <v>0</v>
      </c>
      <c r="AC58" s="125"/>
      <c r="AD58" s="124">
        <v>0</v>
      </c>
      <c r="AE58" s="302"/>
      <c r="AF58" s="302"/>
      <c r="AG58" s="302"/>
      <c r="AH58" s="303"/>
      <c r="AI58" s="124">
        <v>7</v>
      </c>
      <c r="AJ58" s="302"/>
      <c r="AK58" s="302"/>
      <c r="AL58" s="302"/>
      <c r="AM58" s="303"/>
      <c r="AN58" s="330"/>
      <c r="AO58" s="331"/>
      <c r="AP58" s="331"/>
      <c r="AQ58" s="331"/>
      <c r="AR58" s="331"/>
      <c r="AS58" s="124">
        <v>0</v>
      </c>
      <c r="AT58" s="126">
        <v>184</v>
      </c>
      <c r="AU58" s="126">
        <v>0</v>
      </c>
      <c r="AV58" s="126">
        <v>29</v>
      </c>
      <c r="AW58" s="310"/>
    </row>
    <row r="59" spans="2:49" x14ac:dyDescent="0.2">
      <c r="B59" s="161" t="s">
        <v>275</v>
      </c>
      <c r="C59" s="62" t="s">
        <v>27</v>
      </c>
      <c r="D59" s="124">
        <v>2204747</v>
      </c>
      <c r="E59" s="125">
        <v>2204747</v>
      </c>
      <c r="F59" s="125"/>
      <c r="G59" s="125"/>
      <c r="H59" s="125"/>
      <c r="I59" s="124">
        <v>0</v>
      </c>
      <c r="J59" s="124">
        <v>4348</v>
      </c>
      <c r="K59" s="125">
        <v>4348</v>
      </c>
      <c r="L59" s="125"/>
      <c r="M59" s="125"/>
      <c r="N59" s="125"/>
      <c r="O59" s="124">
        <v>0</v>
      </c>
      <c r="P59" s="124">
        <v>226474</v>
      </c>
      <c r="Q59" s="125">
        <v>226474</v>
      </c>
      <c r="R59" s="125"/>
      <c r="S59" s="125"/>
      <c r="T59" s="125"/>
      <c r="U59" s="124">
        <v>0</v>
      </c>
      <c r="V59" s="125">
        <v>0</v>
      </c>
      <c r="W59" s="125"/>
      <c r="X59" s="124">
        <v>0</v>
      </c>
      <c r="Y59" s="125">
        <v>0</v>
      </c>
      <c r="Z59" s="125"/>
      <c r="AA59" s="124">
        <v>0</v>
      </c>
      <c r="AB59" s="125">
        <v>0</v>
      </c>
      <c r="AC59" s="125"/>
      <c r="AD59" s="124">
        <v>0</v>
      </c>
      <c r="AE59" s="302"/>
      <c r="AF59" s="302"/>
      <c r="AG59" s="302"/>
      <c r="AH59" s="303"/>
      <c r="AI59" s="124">
        <v>62</v>
      </c>
      <c r="AJ59" s="302"/>
      <c r="AK59" s="302"/>
      <c r="AL59" s="302"/>
      <c r="AM59" s="303"/>
      <c r="AN59" s="124">
        <v>0</v>
      </c>
      <c r="AO59" s="125"/>
      <c r="AP59" s="125"/>
      <c r="AQ59" s="125"/>
      <c r="AR59" s="125"/>
      <c r="AS59" s="124">
        <v>0</v>
      </c>
      <c r="AT59" s="126">
        <v>1774295</v>
      </c>
      <c r="AU59" s="126">
        <v>0</v>
      </c>
      <c r="AV59" s="126">
        <v>4816292</v>
      </c>
      <c r="AW59" s="310"/>
    </row>
    <row r="60" spans="2:49" x14ac:dyDescent="0.2">
      <c r="B60" s="161" t="s">
        <v>276</v>
      </c>
      <c r="C60" s="62"/>
      <c r="D60" s="127">
        <f>D59/12</f>
        <v>183728.91666666666</v>
      </c>
      <c r="E60" s="128">
        <f>E59/12</f>
        <v>183728.91666666666</v>
      </c>
      <c r="F60" s="128"/>
      <c r="G60" s="128"/>
      <c r="H60" s="128"/>
      <c r="I60" s="127">
        <f>I59/12</f>
        <v>0</v>
      </c>
      <c r="J60" s="127">
        <f>J59/12</f>
        <v>362.33333333333331</v>
      </c>
      <c r="K60" s="128">
        <f>K59/12</f>
        <v>362.33333333333331</v>
      </c>
      <c r="L60" s="128"/>
      <c r="M60" s="128"/>
      <c r="N60" s="128"/>
      <c r="O60" s="127">
        <f>O59/12</f>
        <v>0</v>
      </c>
      <c r="P60" s="127">
        <f>P59/12</f>
        <v>18872.833333333332</v>
      </c>
      <c r="Q60" s="128">
        <f>Q59/12</f>
        <v>18872.833333333332</v>
      </c>
      <c r="R60" s="128"/>
      <c r="S60" s="128"/>
      <c r="T60" s="128"/>
      <c r="U60" s="127">
        <f>U59/12</f>
        <v>0</v>
      </c>
      <c r="V60" s="128">
        <f>V59/12</f>
        <v>0</v>
      </c>
      <c r="W60" s="128"/>
      <c r="X60" s="127">
        <f>X59/12</f>
        <v>0</v>
      </c>
      <c r="Y60" s="128">
        <f>Y59/12</f>
        <v>0</v>
      </c>
      <c r="Z60" s="128"/>
      <c r="AA60" s="127">
        <f>AA59/12</f>
        <v>0</v>
      </c>
      <c r="AB60" s="128">
        <f>AB59/12</f>
        <v>0</v>
      </c>
      <c r="AC60" s="128"/>
      <c r="AD60" s="127">
        <f>AD59/12</f>
        <v>0</v>
      </c>
      <c r="AE60" s="304"/>
      <c r="AF60" s="304"/>
      <c r="AG60" s="304"/>
      <c r="AH60" s="305"/>
      <c r="AI60" s="127">
        <f>AI59/12</f>
        <v>5.166666666666667</v>
      </c>
      <c r="AJ60" s="304"/>
      <c r="AK60" s="304"/>
      <c r="AL60" s="304"/>
      <c r="AM60" s="305"/>
      <c r="AN60" s="127">
        <f>AN59/12</f>
        <v>0</v>
      </c>
      <c r="AO60" s="128"/>
      <c r="AP60" s="128"/>
      <c r="AQ60" s="128"/>
      <c r="AR60" s="128"/>
      <c r="AS60" s="127">
        <f>AS59/12</f>
        <v>0</v>
      </c>
      <c r="AT60" s="129">
        <f>AT59/12</f>
        <v>147857.91666666666</v>
      </c>
      <c r="AU60" s="129">
        <f>AU59/12</f>
        <v>0</v>
      </c>
      <c r="AV60" s="129">
        <f>AV59/12</f>
        <v>401357.66666666669</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148430645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24059659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9" priority="36" stopIfTrue="1" operator="lessThan">
      <formula>0</formula>
    </cfRule>
  </conditionalFormatting>
  <conditionalFormatting sqref="AS53">
    <cfRule type="cellIs" dxfId="568" priority="35" stopIfTrue="1" operator="lessThan">
      <formula>0</formula>
    </cfRule>
  </conditionalFormatting>
  <conditionalFormatting sqref="G56:I57 G59:I59 D59 D56:D57 G7:I7 E13:F15 D6:D10 D13:D21">
    <cfRule type="cellIs" dxfId="567" priority="98" stopIfTrue="1" operator="lessThan">
      <formula>0</formula>
    </cfRule>
  </conditionalFormatting>
  <conditionalFormatting sqref="AI34:AI35">
    <cfRule type="cellIs" dxfId="566" priority="53" stopIfTrue="1" operator="lessThan">
      <formula>0</formula>
    </cfRule>
  </conditionalFormatting>
  <conditionalFormatting sqref="AQ56:AR57 AQ59:AR59 AN59 AN56:AN57">
    <cfRule type="cellIs" dxfId="565" priority="3" stopIfTrue="1" operator="lessThan">
      <formula>0</formula>
    </cfRule>
  </conditionalFormatting>
  <conditionalFormatting sqref="M7:O7 J6:J10">
    <cfRule type="cellIs" dxfId="564" priority="95" stopIfTrue="1" operator="lessThan">
      <formula>0</formula>
    </cfRule>
  </conditionalFormatting>
  <conditionalFormatting sqref="S7:T7 P6:P10">
    <cfRule type="cellIs" dxfId="563" priority="93" stopIfTrue="1" operator="lessThan">
      <formula>0</formula>
    </cfRule>
  </conditionalFormatting>
  <conditionalFormatting sqref="U6:U10">
    <cfRule type="cellIs" dxfId="562" priority="92" stopIfTrue="1" operator="lessThan">
      <formula>0</formula>
    </cfRule>
  </conditionalFormatting>
  <conditionalFormatting sqref="X6:X10">
    <cfRule type="cellIs" dxfId="561" priority="91" stopIfTrue="1" operator="lessThan">
      <formula>0</formula>
    </cfRule>
  </conditionalFormatting>
  <conditionalFormatting sqref="AA6:AA10">
    <cfRule type="cellIs" dxfId="560" priority="90" stopIfTrue="1" operator="lessThan">
      <formula>0</formula>
    </cfRule>
  </conditionalFormatting>
  <conditionalFormatting sqref="AD6:AD10">
    <cfRule type="cellIs" dxfId="559" priority="89" stopIfTrue="1" operator="lessThan">
      <formula>0</formula>
    </cfRule>
  </conditionalFormatting>
  <conditionalFormatting sqref="AI6:AI10">
    <cfRule type="cellIs" dxfId="558" priority="88" stopIfTrue="1" operator="lessThan">
      <formula>0</formula>
    </cfRule>
  </conditionalFormatting>
  <conditionalFormatting sqref="AT6:AT10">
    <cfRule type="cellIs" dxfId="557" priority="85" stopIfTrue="1" operator="lessThan">
      <formula>0</formula>
    </cfRule>
  </conditionalFormatting>
  <conditionalFormatting sqref="AS6:AS10">
    <cfRule type="cellIs" dxfId="556" priority="86" stopIfTrue="1" operator="lessThan">
      <formula>0</formula>
    </cfRule>
  </conditionalFormatting>
  <conditionalFormatting sqref="AU6:AU10">
    <cfRule type="cellIs" dxfId="555" priority="84" stopIfTrue="1" operator="lessThan">
      <formula>0</formula>
    </cfRule>
  </conditionalFormatting>
  <conditionalFormatting sqref="I13:I15">
    <cfRule type="cellIs" dxfId="554" priority="83" stopIfTrue="1" operator="lessThan">
      <formula>0</formula>
    </cfRule>
  </conditionalFormatting>
  <conditionalFormatting sqref="K13:L15 J13:J21">
    <cfRule type="cellIs" dxfId="553" priority="82" stopIfTrue="1" operator="lessThan">
      <formula>0</formula>
    </cfRule>
  </conditionalFormatting>
  <conditionalFormatting sqref="O13:O15">
    <cfRule type="cellIs" dxfId="552" priority="81" stopIfTrue="1" operator="lessThan">
      <formula>0</formula>
    </cfRule>
  </conditionalFormatting>
  <conditionalFormatting sqref="V13:V15 U13:U21">
    <cfRule type="cellIs" dxfId="551" priority="79" stopIfTrue="1" operator="lessThan">
      <formula>0</formula>
    </cfRule>
  </conditionalFormatting>
  <conditionalFormatting sqref="W13:W15">
    <cfRule type="cellIs" dxfId="550" priority="78" stopIfTrue="1" operator="lessThan">
      <formula>0</formula>
    </cfRule>
  </conditionalFormatting>
  <conditionalFormatting sqref="Y13:Y15 X13:X21">
    <cfRule type="cellIs" dxfId="549" priority="77" stopIfTrue="1" operator="lessThan">
      <formula>0</formula>
    </cfRule>
  </conditionalFormatting>
  <conditionalFormatting sqref="Z13:Z15">
    <cfRule type="cellIs" dxfId="548" priority="76" stopIfTrue="1" operator="lessThan">
      <formula>0</formula>
    </cfRule>
  </conditionalFormatting>
  <conditionalFormatting sqref="AB13:AB15 AA13:AA21">
    <cfRule type="cellIs" dxfId="547" priority="75" stopIfTrue="1" operator="lessThan">
      <formula>0</formula>
    </cfRule>
  </conditionalFormatting>
  <conditionalFormatting sqref="AC13:AC15">
    <cfRule type="cellIs" dxfId="546" priority="74" stopIfTrue="1" operator="lessThan">
      <formula>0</formula>
    </cfRule>
  </conditionalFormatting>
  <conditionalFormatting sqref="AD13:AD21">
    <cfRule type="cellIs" dxfId="545" priority="73" stopIfTrue="1" operator="lessThan">
      <formula>0</formula>
    </cfRule>
  </conditionalFormatting>
  <conditionalFormatting sqref="AI13:AI21">
    <cfRule type="cellIs" dxfId="544" priority="72" stopIfTrue="1" operator="lessThan">
      <formula>0</formula>
    </cfRule>
  </conditionalFormatting>
  <conditionalFormatting sqref="AT13:AT21">
    <cfRule type="cellIs" dxfId="543" priority="69" stopIfTrue="1" operator="lessThan">
      <formula>0</formula>
    </cfRule>
  </conditionalFormatting>
  <conditionalFormatting sqref="AS13:AS21">
    <cfRule type="cellIs" dxfId="542" priority="70" stopIfTrue="1" operator="lessThan">
      <formula>0</formula>
    </cfRule>
  </conditionalFormatting>
  <conditionalFormatting sqref="AU13:AU21">
    <cfRule type="cellIs" dxfId="541" priority="68" stopIfTrue="1" operator="lessThan">
      <formula>0</formula>
    </cfRule>
  </conditionalFormatting>
  <conditionalFormatting sqref="D53:F53">
    <cfRule type="cellIs" dxfId="540" priority="61" stopIfTrue="1" operator="lessThan">
      <formula>0</formula>
    </cfRule>
  </conditionalFormatting>
  <conditionalFormatting sqref="I53">
    <cfRule type="cellIs" dxfId="539" priority="60" stopIfTrue="1" operator="lessThan">
      <formula>0</formula>
    </cfRule>
  </conditionalFormatting>
  <conditionalFormatting sqref="J53:L53">
    <cfRule type="cellIs" dxfId="538" priority="59" stopIfTrue="1" operator="lessThan">
      <formula>0</formula>
    </cfRule>
  </conditionalFormatting>
  <conditionalFormatting sqref="O53">
    <cfRule type="cellIs" dxfId="537" priority="58" stopIfTrue="1" operator="lessThan">
      <formula>0</formula>
    </cfRule>
  </conditionalFormatting>
  <conditionalFormatting sqref="P53:R53">
    <cfRule type="cellIs" dxfId="536" priority="57" stopIfTrue="1" operator="lessThan">
      <formula>0</formula>
    </cfRule>
  </conditionalFormatting>
  <conditionalFormatting sqref="U53:AD53">
    <cfRule type="cellIs" dxfId="535" priority="56" stopIfTrue="1" operator="lessThan">
      <formula>0</formula>
    </cfRule>
  </conditionalFormatting>
  <conditionalFormatting sqref="AI25:AI28">
    <cfRule type="cellIs" dxfId="534" priority="55" stopIfTrue="1" operator="lessThan">
      <formula>0</formula>
    </cfRule>
  </conditionalFormatting>
  <conditionalFormatting sqref="AI30:AI32">
    <cfRule type="cellIs" dxfId="533" priority="54" stopIfTrue="1" operator="lessThan">
      <formula>0</formula>
    </cfRule>
  </conditionalFormatting>
  <conditionalFormatting sqref="AN25:AR28">
    <cfRule type="cellIs" dxfId="532" priority="52" stopIfTrue="1" operator="lessThan">
      <formula>0</formula>
    </cfRule>
  </conditionalFormatting>
  <conditionalFormatting sqref="AN30:AR32">
    <cfRule type="cellIs" dxfId="531" priority="51" stopIfTrue="1" operator="lessThan">
      <formula>0</formula>
    </cfRule>
  </conditionalFormatting>
  <conditionalFormatting sqref="AN34:AR35">
    <cfRule type="cellIs" dxfId="530" priority="50" stopIfTrue="1" operator="lessThan">
      <formula>0</formula>
    </cfRule>
  </conditionalFormatting>
  <conditionalFormatting sqref="AS25:AV26 AS27:AU27">
    <cfRule type="cellIs" dxfId="529" priority="49" stopIfTrue="1" operator="lessThan">
      <formula>0</formula>
    </cfRule>
  </conditionalFormatting>
  <conditionalFormatting sqref="AS28:AV28">
    <cfRule type="cellIs" dxfId="528" priority="48" stopIfTrue="1" operator="lessThan">
      <formula>0</formula>
    </cfRule>
  </conditionalFormatting>
  <conditionalFormatting sqref="AS30:AV32">
    <cfRule type="cellIs" dxfId="527" priority="47" stopIfTrue="1" operator="lessThan">
      <formula>0</formula>
    </cfRule>
  </conditionalFormatting>
  <conditionalFormatting sqref="AI44:AI47">
    <cfRule type="cellIs" dxfId="526" priority="46" stopIfTrue="1" operator="lessThan">
      <formula>0</formula>
    </cfRule>
  </conditionalFormatting>
  <conditionalFormatting sqref="AI49:AI52">
    <cfRule type="cellIs" dxfId="525" priority="45" stopIfTrue="1" operator="lessThan">
      <formula>0</formula>
    </cfRule>
  </conditionalFormatting>
  <conditionalFormatting sqref="AI53">
    <cfRule type="cellIs" dxfId="524" priority="44" stopIfTrue="1" operator="lessThan">
      <formula>0</formula>
    </cfRule>
  </conditionalFormatting>
  <conditionalFormatting sqref="AI37:AI42">
    <cfRule type="cellIs" dxfId="523" priority="43" stopIfTrue="1" operator="lessThan">
      <formula>0</formula>
    </cfRule>
  </conditionalFormatting>
  <conditionalFormatting sqref="AN37:AR42">
    <cfRule type="cellIs" dxfId="522" priority="42" stopIfTrue="1" operator="lessThan">
      <formula>0</formula>
    </cfRule>
  </conditionalFormatting>
  <conditionalFormatting sqref="AN44:AR47">
    <cfRule type="cellIs" dxfId="521" priority="41" stopIfTrue="1" operator="lessThan">
      <formula>0</formula>
    </cfRule>
  </conditionalFormatting>
  <conditionalFormatting sqref="AN49:AR52">
    <cfRule type="cellIs" dxfId="520" priority="40" stopIfTrue="1" operator="lessThan">
      <formula>0</formula>
    </cfRule>
  </conditionalFormatting>
  <conditionalFormatting sqref="AN53:AP53">
    <cfRule type="cellIs" dxfId="519" priority="39" stopIfTrue="1" operator="lessThan">
      <formula>0</formula>
    </cfRule>
  </conditionalFormatting>
  <conditionalFormatting sqref="AS37:AS42">
    <cfRule type="cellIs" dxfId="518" priority="38" stopIfTrue="1" operator="lessThan">
      <formula>0</formula>
    </cfRule>
  </conditionalFormatting>
  <conditionalFormatting sqref="AS44:AS47">
    <cfRule type="cellIs" dxfId="517" priority="37" stopIfTrue="1" operator="lessThan">
      <formula>0</formula>
    </cfRule>
  </conditionalFormatting>
  <conditionalFormatting sqref="AT37:AT42">
    <cfRule type="cellIs" dxfId="516" priority="34" stopIfTrue="1" operator="lessThan">
      <formula>0</formula>
    </cfRule>
  </conditionalFormatting>
  <conditionalFormatting sqref="AT44:AT47">
    <cfRule type="cellIs" dxfId="515" priority="33" stopIfTrue="1" operator="lessThan">
      <formula>0</formula>
    </cfRule>
  </conditionalFormatting>
  <conditionalFormatting sqref="AT49:AT52">
    <cfRule type="cellIs" dxfId="514" priority="32" stopIfTrue="1" operator="lessThan">
      <formula>0</formula>
    </cfRule>
  </conditionalFormatting>
  <conditionalFormatting sqref="AT53">
    <cfRule type="cellIs" dxfId="513" priority="31" stopIfTrue="1" operator="lessThan">
      <formula>0</formula>
    </cfRule>
  </conditionalFormatting>
  <conditionalFormatting sqref="AU37:AU42">
    <cfRule type="cellIs" dxfId="512" priority="30" stopIfTrue="1" operator="lessThan">
      <formula>0</formula>
    </cfRule>
  </conditionalFormatting>
  <conditionalFormatting sqref="AU44:AU47">
    <cfRule type="cellIs" dxfId="511" priority="29" stopIfTrue="1" operator="lessThan">
      <formula>0</formula>
    </cfRule>
  </conditionalFormatting>
  <conditionalFormatting sqref="AU49:AU52">
    <cfRule type="cellIs" dxfId="510" priority="28" stopIfTrue="1" operator="lessThan">
      <formula>0</formula>
    </cfRule>
  </conditionalFormatting>
  <conditionalFormatting sqref="AU53">
    <cfRule type="cellIs" dxfId="509" priority="27" stopIfTrue="1" operator="lessThan">
      <formula>0</formula>
    </cfRule>
  </conditionalFormatting>
  <conditionalFormatting sqref="AV37:AV42">
    <cfRule type="cellIs" dxfId="508" priority="26" stopIfTrue="1" operator="lessThan">
      <formula>0</formula>
    </cfRule>
  </conditionalFormatting>
  <conditionalFormatting sqref="AV44:AV47">
    <cfRule type="cellIs" dxfId="507" priority="25" stopIfTrue="1" operator="lessThan">
      <formula>0</formula>
    </cfRule>
  </conditionalFormatting>
  <conditionalFormatting sqref="AV49:AV52">
    <cfRule type="cellIs" dxfId="506" priority="24" stopIfTrue="1" operator="lessThan">
      <formula>0</formula>
    </cfRule>
  </conditionalFormatting>
  <conditionalFormatting sqref="AV53">
    <cfRule type="cellIs" dxfId="505" priority="23" stopIfTrue="1" operator="lessThan">
      <formula>0</formula>
    </cfRule>
  </conditionalFormatting>
  <conditionalFormatting sqref="AS35:AV35">
    <cfRule type="cellIs" dxfId="504" priority="22" stopIfTrue="1" operator="lessThan">
      <formula>0</formula>
    </cfRule>
  </conditionalFormatting>
  <conditionalFormatting sqref="AV34">
    <cfRule type="cellIs" dxfId="503" priority="21" stopIfTrue="1" operator="lessThan">
      <formula>0</formula>
    </cfRule>
  </conditionalFormatting>
  <conditionalFormatting sqref="AT34">
    <cfRule type="cellIs" dxfId="502" priority="20" stopIfTrue="1" operator="lessThan">
      <formula>0</formula>
    </cfRule>
  </conditionalFormatting>
  <conditionalFormatting sqref="AW61:AW62">
    <cfRule type="cellIs" dxfId="501" priority="19" stopIfTrue="1" operator="lessThan">
      <formula>0</formula>
    </cfRule>
  </conditionalFormatting>
  <conditionalFormatting sqref="M56:O57 J56:J57">
    <cfRule type="cellIs" dxfId="500" priority="18" stopIfTrue="1" operator="lessThan">
      <formula>0</formula>
    </cfRule>
  </conditionalFormatting>
  <conditionalFormatting sqref="M58:O59 J58:J59">
    <cfRule type="cellIs" dxfId="499" priority="16" stopIfTrue="1" operator="lessThan">
      <formula>0</formula>
    </cfRule>
  </conditionalFormatting>
  <conditionalFormatting sqref="S56:U57 P56:P57">
    <cfRule type="cellIs" dxfId="498" priority="14" stopIfTrue="1" operator="lessThan">
      <formula>0</formula>
    </cfRule>
  </conditionalFormatting>
  <conditionalFormatting sqref="V56:W57">
    <cfRule type="cellIs" dxfId="497" priority="13" stopIfTrue="1" operator="lessThan">
      <formula>0</formula>
    </cfRule>
  </conditionalFormatting>
  <conditionalFormatting sqref="S59:U59 P59">
    <cfRule type="cellIs" dxfId="496" priority="12" stopIfTrue="1" operator="lessThan">
      <formula>0</formula>
    </cfRule>
  </conditionalFormatting>
  <conditionalFormatting sqref="V59:W59">
    <cfRule type="cellIs" dxfId="495" priority="11" stopIfTrue="1" operator="lessThan">
      <formula>0</formula>
    </cfRule>
  </conditionalFormatting>
  <conditionalFormatting sqref="S58:T58 P58">
    <cfRule type="cellIs" dxfId="494" priority="10" stopIfTrue="1" operator="lessThan">
      <formula>0</formula>
    </cfRule>
  </conditionalFormatting>
  <conditionalFormatting sqref="X56:X57">
    <cfRule type="cellIs" dxfId="493" priority="9" stopIfTrue="1" operator="lessThan">
      <formula>0</formula>
    </cfRule>
  </conditionalFormatting>
  <conditionalFormatting sqref="X59">
    <cfRule type="cellIs" dxfId="492" priority="8" stopIfTrue="1" operator="lessThan">
      <formula>0</formula>
    </cfRule>
  </conditionalFormatting>
  <conditionalFormatting sqref="X58">
    <cfRule type="cellIs" dxfId="491" priority="7" stopIfTrue="1" operator="lessThan">
      <formula>0</formula>
    </cfRule>
  </conditionalFormatting>
  <conditionalFormatting sqref="AA56:AA57">
    <cfRule type="cellIs" dxfId="490" priority="6" stopIfTrue="1" operator="lessThan">
      <formula>0</formula>
    </cfRule>
  </conditionalFormatting>
  <conditionalFormatting sqref="AA59">
    <cfRule type="cellIs" dxfId="489" priority="5" stopIfTrue="1" operator="lessThan">
      <formula>0</formula>
    </cfRule>
  </conditionalFormatting>
  <conditionalFormatting sqref="AA58">
    <cfRule type="cellIs" dxfId="488" priority="4" stopIfTrue="1" operator="lessThan">
      <formula>0</formula>
    </cfRule>
  </conditionalFormatting>
  <conditionalFormatting sqref="Q13:R15 P13:P21">
    <cfRule type="cellIs" dxfId="487" priority="80" stopIfTrue="1" operator="lessThan">
      <formula>0</formula>
    </cfRule>
  </conditionalFormatting>
  <conditionalFormatting sqref="AQ7:AR7 AO13:AP15 AN6:AN10 AN13:AN21">
    <cfRule type="cellIs" dxfId="486" priority="2" stopIfTrue="1" operator="lessThan">
      <formula>0</formula>
    </cfRule>
  </conditionalFormatting>
  <conditionalFormatting sqref="AU34">
    <cfRule type="cellIs" dxfId="48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535631557</v>
      </c>
      <c r="E5" s="118">
        <v>531487507</v>
      </c>
      <c r="F5" s="118"/>
      <c r="G5" s="130"/>
      <c r="H5" s="130"/>
      <c r="I5" s="117">
        <v>0</v>
      </c>
      <c r="J5" s="117">
        <v>1851367</v>
      </c>
      <c r="K5" s="118">
        <v>1763800</v>
      </c>
      <c r="L5" s="118"/>
      <c r="M5" s="118"/>
      <c r="N5" s="118"/>
      <c r="O5" s="117">
        <v>0</v>
      </c>
      <c r="P5" s="117">
        <v>99378772</v>
      </c>
      <c r="Q5" s="118">
        <v>102832419</v>
      </c>
      <c r="R5" s="118"/>
      <c r="S5" s="118"/>
      <c r="T5" s="118"/>
      <c r="U5" s="117">
        <v>0</v>
      </c>
      <c r="V5" s="118">
        <v>0</v>
      </c>
      <c r="W5" s="118"/>
      <c r="X5" s="117">
        <v>0</v>
      </c>
      <c r="Y5" s="118">
        <v>0</v>
      </c>
      <c r="Z5" s="118"/>
      <c r="AA5" s="117">
        <v>-1301689</v>
      </c>
      <c r="AB5" s="118">
        <v>0</v>
      </c>
      <c r="AC5" s="118"/>
      <c r="AD5" s="117">
        <v>0</v>
      </c>
      <c r="AE5" s="295"/>
      <c r="AF5" s="295"/>
      <c r="AG5" s="295"/>
      <c r="AH5" s="295"/>
      <c r="AI5" s="117">
        <v>-1734610</v>
      </c>
      <c r="AJ5" s="295"/>
      <c r="AK5" s="295"/>
      <c r="AL5" s="295"/>
      <c r="AM5" s="295"/>
      <c r="AN5" s="117">
        <v>0</v>
      </c>
      <c r="AO5" s="118"/>
      <c r="AP5" s="118"/>
      <c r="AQ5" s="118"/>
      <c r="AR5" s="118"/>
      <c r="AS5" s="117">
        <v>0</v>
      </c>
      <c r="AT5" s="119">
        <v>71912392</v>
      </c>
      <c r="AU5" s="119">
        <v>0</v>
      </c>
      <c r="AV5" s="312"/>
      <c r="AW5" s="317"/>
    </row>
    <row r="6" spans="2:49" x14ac:dyDescent="0.2">
      <c r="B6" s="176" t="s">
        <v>279</v>
      </c>
      <c r="C6" s="133" t="s">
        <v>8</v>
      </c>
      <c r="D6" s="109">
        <v>4195982</v>
      </c>
      <c r="E6" s="110">
        <f>D6</f>
        <v>4195982</v>
      </c>
      <c r="F6" s="110"/>
      <c r="G6" s="111"/>
      <c r="H6" s="111"/>
      <c r="I6" s="109">
        <v>0</v>
      </c>
      <c r="J6" s="109">
        <v>299668</v>
      </c>
      <c r="K6" s="110">
        <f>J6</f>
        <v>299668</v>
      </c>
      <c r="L6" s="110"/>
      <c r="M6" s="110"/>
      <c r="N6" s="110"/>
      <c r="O6" s="109">
        <v>0</v>
      </c>
      <c r="P6" s="109">
        <v>5991506</v>
      </c>
      <c r="Q6" s="110">
        <v>5991506</v>
      </c>
      <c r="R6" s="110"/>
      <c r="S6" s="110"/>
      <c r="T6" s="110"/>
      <c r="U6" s="109">
        <v>0</v>
      </c>
      <c r="V6" s="110">
        <f>U6</f>
        <v>0</v>
      </c>
      <c r="W6" s="110"/>
      <c r="X6" s="109">
        <v>0</v>
      </c>
      <c r="Y6" s="110">
        <v>0</v>
      </c>
      <c r="Z6" s="110"/>
      <c r="AA6" s="109">
        <v>0</v>
      </c>
      <c r="AB6" s="110">
        <v>0</v>
      </c>
      <c r="AC6" s="110"/>
      <c r="AD6" s="109">
        <v>0</v>
      </c>
      <c r="AE6" s="288"/>
      <c r="AF6" s="288"/>
      <c r="AG6" s="288"/>
      <c r="AH6" s="288"/>
      <c r="AI6" s="109">
        <v>0</v>
      </c>
      <c r="AJ6" s="288"/>
      <c r="AK6" s="288"/>
      <c r="AL6" s="288"/>
      <c r="AM6" s="288"/>
      <c r="AN6" s="109">
        <v>0</v>
      </c>
      <c r="AO6" s="110"/>
      <c r="AP6" s="110"/>
      <c r="AQ6" s="110"/>
      <c r="AR6" s="110"/>
      <c r="AS6" s="109">
        <v>0</v>
      </c>
      <c r="AT6" s="113">
        <v>4467175</v>
      </c>
      <c r="AU6" s="113">
        <v>0</v>
      </c>
      <c r="AV6" s="311"/>
      <c r="AW6" s="318"/>
    </row>
    <row r="7" spans="2:49" x14ac:dyDescent="0.2">
      <c r="B7" s="176" t="s">
        <v>280</v>
      </c>
      <c r="C7" s="133" t="s">
        <v>9</v>
      </c>
      <c r="D7" s="109">
        <v>3378581</v>
      </c>
      <c r="E7" s="110"/>
      <c r="F7" s="110"/>
      <c r="G7" s="111"/>
      <c r="H7" s="111"/>
      <c r="I7" s="109"/>
      <c r="J7" s="109">
        <v>135180</v>
      </c>
      <c r="K7" s="110"/>
      <c r="L7" s="110"/>
      <c r="M7" s="110"/>
      <c r="N7" s="110"/>
      <c r="O7" s="109"/>
      <c r="P7" s="109">
        <v>3906095</v>
      </c>
      <c r="Q7" s="110"/>
      <c r="R7" s="110"/>
      <c r="S7" s="110"/>
      <c r="T7" s="110"/>
      <c r="U7" s="109">
        <v>0</v>
      </c>
      <c r="V7" s="110"/>
      <c r="W7" s="110"/>
      <c r="X7" s="109">
        <v>0</v>
      </c>
      <c r="Y7" s="110"/>
      <c r="Z7" s="110"/>
      <c r="AA7" s="109">
        <v>0</v>
      </c>
      <c r="AB7" s="110"/>
      <c r="AC7" s="110"/>
      <c r="AD7" s="109">
        <v>0</v>
      </c>
      <c r="AE7" s="288"/>
      <c r="AF7" s="288"/>
      <c r="AG7" s="288"/>
      <c r="AH7" s="288"/>
      <c r="AI7" s="109">
        <v>0</v>
      </c>
      <c r="AJ7" s="288"/>
      <c r="AK7" s="288"/>
      <c r="AL7" s="288"/>
      <c r="AM7" s="288"/>
      <c r="AN7" s="109">
        <v>0</v>
      </c>
      <c r="AO7" s="110"/>
      <c r="AP7" s="110"/>
      <c r="AQ7" s="110"/>
      <c r="AR7" s="110"/>
      <c r="AS7" s="109">
        <v>0</v>
      </c>
      <c r="AT7" s="113">
        <v>559409</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f>D38</f>
        <v>0</v>
      </c>
      <c r="E9" s="288"/>
      <c r="F9" s="288"/>
      <c r="G9" s="288"/>
      <c r="H9" s="288"/>
      <c r="I9" s="292"/>
      <c r="J9" s="109">
        <f>J38</f>
        <v>0</v>
      </c>
      <c r="K9" s="288"/>
      <c r="L9" s="288"/>
      <c r="M9" s="288"/>
      <c r="N9" s="288"/>
      <c r="O9" s="292"/>
      <c r="P9" s="109">
        <f>P38</f>
        <v>3479109</v>
      </c>
      <c r="Q9" s="288"/>
      <c r="R9" s="288"/>
      <c r="S9" s="288"/>
      <c r="T9" s="288"/>
      <c r="U9" s="109">
        <f>U38</f>
        <v>0</v>
      </c>
      <c r="V9" s="288"/>
      <c r="W9" s="288"/>
      <c r="X9" s="109">
        <f>X38</f>
        <v>0</v>
      </c>
      <c r="Y9" s="288"/>
      <c r="Z9" s="288"/>
      <c r="AA9" s="109">
        <f>AA38</f>
        <v>0</v>
      </c>
      <c r="AB9" s="288"/>
      <c r="AC9" s="288"/>
      <c r="AD9" s="109">
        <f>AD38</f>
        <v>0</v>
      </c>
      <c r="AE9" s="288"/>
      <c r="AF9" s="288"/>
      <c r="AG9" s="288"/>
      <c r="AH9" s="288"/>
      <c r="AI9" s="109">
        <f>AI38</f>
        <v>501059</v>
      </c>
      <c r="AJ9" s="288"/>
      <c r="AK9" s="288"/>
      <c r="AL9" s="288"/>
      <c r="AM9" s="288"/>
      <c r="AN9" s="109">
        <f>AN38</f>
        <v>0</v>
      </c>
      <c r="AO9" s="288"/>
      <c r="AP9" s="288"/>
      <c r="AQ9" s="288"/>
      <c r="AR9" s="288"/>
      <c r="AS9" s="109">
        <f>AS38</f>
        <v>0</v>
      </c>
      <c r="AT9" s="113">
        <f>AT38</f>
        <v>64652</v>
      </c>
      <c r="AU9" s="113">
        <f>AU38</f>
        <v>0</v>
      </c>
      <c r="AV9" s="311"/>
      <c r="AW9" s="318"/>
    </row>
    <row r="10" spans="2:49" ht="25.5" x14ac:dyDescent="0.2">
      <c r="B10" s="178" t="s">
        <v>83</v>
      </c>
      <c r="C10" s="133"/>
      <c r="D10" s="293"/>
      <c r="E10" s="110">
        <f>E39</f>
        <v>0</v>
      </c>
      <c r="F10" s="110"/>
      <c r="G10" s="110"/>
      <c r="H10" s="110"/>
      <c r="I10" s="109">
        <f>0</f>
        <v>0</v>
      </c>
      <c r="J10" s="293"/>
      <c r="K10" s="110">
        <f>K39</f>
        <v>0</v>
      </c>
      <c r="L10" s="110"/>
      <c r="M10" s="110"/>
      <c r="N10" s="110"/>
      <c r="O10" s="109">
        <f>0</f>
        <v>0</v>
      </c>
      <c r="P10" s="293"/>
      <c r="Q10" s="110">
        <f>Q39</f>
        <v>3479109</v>
      </c>
      <c r="R10" s="110"/>
      <c r="S10" s="110"/>
      <c r="T10" s="110"/>
      <c r="U10" s="293"/>
      <c r="V10" s="110">
        <f>V39</f>
        <v>0</v>
      </c>
      <c r="W10" s="110"/>
      <c r="X10" s="293"/>
      <c r="Y10" s="110">
        <f>Y39</f>
        <v>0</v>
      </c>
      <c r="Z10" s="110"/>
      <c r="AA10" s="293"/>
      <c r="AB10" s="110">
        <f>AB39</f>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f>D41</f>
        <v>0</v>
      </c>
      <c r="E11" s="110">
        <f>E42</f>
        <v>-313159</v>
      </c>
      <c r="F11" s="110"/>
      <c r="G11" s="110"/>
      <c r="H11" s="110"/>
      <c r="I11" s="109">
        <f>0</f>
        <v>0</v>
      </c>
      <c r="J11" s="109">
        <f>J41</f>
        <v>1</v>
      </c>
      <c r="K11" s="110">
        <f>K42</f>
        <v>-5807</v>
      </c>
      <c r="L11" s="110"/>
      <c r="M11" s="110"/>
      <c r="N11" s="110"/>
      <c r="O11" s="109">
        <f>0</f>
        <v>0</v>
      </c>
      <c r="P11" s="109">
        <f>P41</f>
        <v>6730208</v>
      </c>
      <c r="Q11" s="110">
        <f>Q42</f>
        <v>-4254565</v>
      </c>
      <c r="R11" s="110"/>
      <c r="S11" s="110"/>
      <c r="T11" s="110"/>
      <c r="U11" s="109">
        <f>U41</f>
        <v>0</v>
      </c>
      <c r="V11" s="110">
        <f>V42</f>
        <v>0</v>
      </c>
      <c r="W11" s="110"/>
      <c r="X11" s="109">
        <f>X41</f>
        <v>0</v>
      </c>
      <c r="Y11" s="110">
        <f>Y42</f>
        <v>0</v>
      </c>
      <c r="Z11" s="110"/>
      <c r="AA11" s="109">
        <f>AA41</f>
        <v>0</v>
      </c>
      <c r="AB11" s="110">
        <f>AB42</f>
        <v>0</v>
      </c>
      <c r="AC11" s="110"/>
      <c r="AD11" s="109">
        <f>AD41</f>
        <v>0</v>
      </c>
      <c r="AE11" s="288"/>
      <c r="AF11" s="288"/>
      <c r="AG11" s="288"/>
      <c r="AH11" s="288"/>
      <c r="AI11" s="109">
        <f>AI41</f>
        <v>0</v>
      </c>
      <c r="AJ11" s="288"/>
      <c r="AK11" s="288"/>
      <c r="AL11" s="288"/>
      <c r="AM11" s="288"/>
      <c r="AN11" s="109">
        <f>AN41</f>
        <v>0</v>
      </c>
      <c r="AO11" s="110"/>
      <c r="AP11" s="110"/>
      <c r="AQ11" s="110"/>
      <c r="AR11" s="110"/>
      <c r="AS11" s="109">
        <f>AS41</f>
        <v>0</v>
      </c>
      <c r="AT11" s="113">
        <f>AT41</f>
        <v>1069618</v>
      </c>
      <c r="AU11" s="113">
        <f>AU41</f>
        <v>0</v>
      </c>
      <c r="AV11" s="311"/>
      <c r="AW11" s="318"/>
    </row>
    <row r="12" spans="2:49" x14ac:dyDescent="0.2">
      <c r="B12" s="176" t="s">
        <v>283</v>
      </c>
      <c r="C12" s="133" t="s">
        <v>44</v>
      </c>
      <c r="D12" s="109">
        <f>D43</f>
        <v>313160</v>
      </c>
      <c r="E12" s="289"/>
      <c r="F12" s="289"/>
      <c r="G12" s="289"/>
      <c r="H12" s="289"/>
      <c r="I12" s="293"/>
      <c r="J12" s="109">
        <f>J43</f>
        <v>5807</v>
      </c>
      <c r="K12" s="289"/>
      <c r="L12" s="289"/>
      <c r="M12" s="289"/>
      <c r="N12" s="289"/>
      <c r="O12" s="293"/>
      <c r="P12" s="109">
        <f>P43</f>
        <v>10984773</v>
      </c>
      <c r="Q12" s="289"/>
      <c r="R12" s="289"/>
      <c r="S12" s="289"/>
      <c r="T12" s="289"/>
      <c r="U12" s="109">
        <f>U43</f>
        <v>0</v>
      </c>
      <c r="V12" s="289"/>
      <c r="W12" s="289"/>
      <c r="X12" s="109">
        <f>X43</f>
        <v>0</v>
      </c>
      <c r="Y12" s="289"/>
      <c r="Z12" s="289"/>
      <c r="AA12" s="109">
        <f>AA43</f>
        <v>0</v>
      </c>
      <c r="AB12" s="289"/>
      <c r="AC12" s="289"/>
      <c r="AD12" s="109">
        <f>AD43</f>
        <v>0</v>
      </c>
      <c r="AE12" s="288"/>
      <c r="AF12" s="288"/>
      <c r="AG12" s="288"/>
      <c r="AH12" s="288"/>
      <c r="AI12" s="109">
        <f>AI43</f>
        <v>1127111</v>
      </c>
      <c r="AJ12" s="288"/>
      <c r="AK12" s="288"/>
      <c r="AL12" s="288"/>
      <c r="AM12" s="288"/>
      <c r="AN12" s="109">
        <f>AN43</f>
        <v>0</v>
      </c>
      <c r="AO12" s="289"/>
      <c r="AP12" s="289"/>
      <c r="AQ12" s="289"/>
      <c r="AR12" s="289"/>
      <c r="AS12" s="109">
        <f>AS43</f>
        <v>0</v>
      </c>
      <c r="AT12" s="113">
        <f>AT43</f>
        <v>5128960</v>
      </c>
      <c r="AU12" s="113">
        <f>AU43</f>
        <v>0</v>
      </c>
      <c r="AV12" s="311"/>
      <c r="AW12" s="318"/>
    </row>
    <row r="13" spans="2:49" x14ac:dyDescent="0.2">
      <c r="B13" s="176" t="s">
        <v>284</v>
      </c>
      <c r="C13" s="133" t="s">
        <v>10</v>
      </c>
      <c r="D13" s="109">
        <v>144155</v>
      </c>
      <c r="E13" s="110">
        <v>107858</v>
      </c>
      <c r="F13" s="110"/>
      <c r="G13" s="110"/>
      <c r="H13" s="110"/>
      <c r="I13" s="109">
        <v>0</v>
      </c>
      <c r="J13" s="109">
        <v>182736</v>
      </c>
      <c r="K13" s="110">
        <v>11839</v>
      </c>
      <c r="L13" s="110"/>
      <c r="M13" s="110"/>
      <c r="N13" s="110"/>
      <c r="O13" s="109">
        <v>0</v>
      </c>
      <c r="P13" s="109">
        <v>289081</v>
      </c>
      <c r="Q13" s="110">
        <v>-21094</v>
      </c>
      <c r="R13" s="110"/>
      <c r="S13" s="110"/>
      <c r="T13" s="110"/>
      <c r="U13" s="109">
        <v>0</v>
      </c>
      <c r="V13" s="110">
        <v>0</v>
      </c>
      <c r="W13" s="110"/>
      <c r="X13" s="109">
        <v>0</v>
      </c>
      <c r="Y13" s="110">
        <v>0</v>
      </c>
      <c r="Z13" s="110"/>
      <c r="AA13" s="109">
        <v>0</v>
      </c>
      <c r="AB13" s="110">
        <v>0</v>
      </c>
      <c r="AC13" s="110"/>
      <c r="AD13" s="109">
        <v>0</v>
      </c>
      <c r="AE13" s="288"/>
      <c r="AF13" s="288"/>
      <c r="AG13" s="288"/>
      <c r="AH13" s="288"/>
      <c r="AI13" s="109">
        <v>569998</v>
      </c>
      <c r="AJ13" s="288"/>
      <c r="AK13" s="288"/>
      <c r="AL13" s="288"/>
      <c r="AM13" s="288"/>
      <c r="AN13" s="109">
        <v>0</v>
      </c>
      <c r="AO13" s="110"/>
      <c r="AP13" s="110"/>
      <c r="AQ13" s="110"/>
      <c r="AR13" s="110"/>
      <c r="AS13" s="109">
        <v>0</v>
      </c>
      <c r="AT13" s="113">
        <v>491680</v>
      </c>
      <c r="AU13" s="113">
        <v>0</v>
      </c>
      <c r="AV13" s="311"/>
      <c r="AW13" s="318"/>
    </row>
    <row r="14" spans="2:49" x14ac:dyDescent="0.2">
      <c r="B14" s="176" t="s">
        <v>285</v>
      </c>
      <c r="C14" s="133" t="s">
        <v>11</v>
      </c>
      <c r="D14" s="109">
        <v>0</v>
      </c>
      <c r="E14" s="110">
        <f>D14</f>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v>0</v>
      </c>
      <c r="AE14" s="288"/>
      <c r="AF14" s="288"/>
      <c r="AG14" s="288"/>
      <c r="AH14" s="288"/>
      <c r="AI14" s="109">
        <v>0</v>
      </c>
      <c r="AJ14" s="288"/>
      <c r="AK14" s="288"/>
      <c r="AL14" s="288"/>
      <c r="AM14" s="288"/>
      <c r="AN14" s="109">
        <v>0</v>
      </c>
      <c r="AO14" s="110"/>
      <c r="AP14" s="110"/>
      <c r="AQ14" s="110"/>
      <c r="AR14" s="110"/>
      <c r="AS14" s="109">
        <v>0</v>
      </c>
      <c r="AT14" s="113">
        <v>0</v>
      </c>
      <c r="AU14" s="113">
        <v>0</v>
      </c>
      <c r="AV14" s="311"/>
      <c r="AW14" s="318"/>
    </row>
    <row r="15" spans="2:49" ht="25.5" x14ac:dyDescent="0.2">
      <c r="B15" s="178" t="s">
        <v>286</v>
      </c>
      <c r="C15" s="133"/>
      <c r="D15" s="109">
        <f>0</f>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f>0</f>
        <v>0</v>
      </c>
      <c r="E16" s="110">
        <v>0</v>
      </c>
      <c r="F16" s="110"/>
      <c r="G16" s="110"/>
      <c r="H16" s="110"/>
      <c r="I16" s="109">
        <v>0</v>
      </c>
      <c r="J16" s="109">
        <f>0</f>
        <v>0</v>
      </c>
      <c r="K16" s="110">
        <v>0</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f>0</f>
        <v>0</v>
      </c>
      <c r="E17" s="269">
        <f>'Pt 3 MLR and Rebate Calculation'!G35</f>
        <v>0</v>
      </c>
      <c r="F17" s="269"/>
      <c r="G17" s="269"/>
      <c r="H17" s="110"/>
      <c r="I17" s="293"/>
      <c r="J17" s="109">
        <f>0</f>
        <v>0</v>
      </c>
      <c r="K17" s="269">
        <f>'Pt 3 MLR and Rebate Calculation'!L35</f>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f>0</f>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435883101</v>
      </c>
      <c r="E23" s="288"/>
      <c r="F23" s="288"/>
      <c r="G23" s="288"/>
      <c r="H23" s="288"/>
      <c r="I23" s="292"/>
      <c r="J23" s="109">
        <v>2389347</v>
      </c>
      <c r="K23" s="288"/>
      <c r="L23" s="288"/>
      <c r="M23" s="288"/>
      <c r="N23" s="288"/>
      <c r="O23" s="292"/>
      <c r="P23" s="109">
        <v>140311083</v>
      </c>
      <c r="Q23" s="288"/>
      <c r="R23" s="288"/>
      <c r="S23" s="288"/>
      <c r="T23" s="288"/>
      <c r="U23" s="109">
        <v>0</v>
      </c>
      <c r="V23" s="288"/>
      <c r="W23" s="288"/>
      <c r="X23" s="109">
        <v>0</v>
      </c>
      <c r="Y23" s="288"/>
      <c r="Z23" s="288"/>
      <c r="AA23" s="109">
        <v>10839970</v>
      </c>
      <c r="AB23" s="288"/>
      <c r="AC23" s="288"/>
      <c r="AD23" s="109">
        <v>0</v>
      </c>
      <c r="AE23" s="288"/>
      <c r="AF23" s="288"/>
      <c r="AG23" s="288"/>
      <c r="AH23" s="288"/>
      <c r="AI23" s="109">
        <v>-1375009</v>
      </c>
      <c r="AJ23" s="288"/>
      <c r="AK23" s="288"/>
      <c r="AL23" s="288"/>
      <c r="AM23" s="288"/>
      <c r="AN23" s="109">
        <v>0</v>
      </c>
      <c r="AO23" s="288"/>
      <c r="AP23" s="288"/>
      <c r="AQ23" s="288"/>
      <c r="AR23" s="288"/>
      <c r="AS23" s="109">
        <v>-106504893</v>
      </c>
      <c r="AT23" s="113">
        <v>94351096</v>
      </c>
      <c r="AU23" s="113">
        <v>0</v>
      </c>
      <c r="AV23" s="311"/>
      <c r="AW23" s="318"/>
    </row>
    <row r="24" spans="2:49" ht="28.5" customHeight="1" x14ac:dyDescent="0.2">
      <c r="B24" s="178" t="s">
        <v>114</v>
      </c>
      <c r="C24" s="133"/>
      <c r="D24" s="293"/>
      <c r="E24" s="110">
        <v>412951190</v>
      </c>
      <c r="F24" s="110"/>
      <c r="G24" s="110"/>
      <c r="H24" s="110"/>
      <c r="I24" s="109">
        <v>0</v>
      </c>
      <c r="J24" s="293"/>
      <c r="K24" s="110">
        <v>1528082</v>
      </c>
      <c r="L24" s="110"/>
      <c r="M24" s="110"/>
      <c r="N24" s="110"/>
      <c r="O24" s="109">
        <v>0</v>
      </c>
      <c r="P24" s="293"/>
      <c r="Q24" s="110">
        <v>81711822</v>
      </c>
      <c r="R24" s="110"/>
      <c r="S24" s="110"/>
      <c r="T24" s="110"/>
      <c r="U24" s="293"/>
      <c r="V24" s="110">
        <v>0</v>
      </c>
      <c r="W24" s="110"/>
      <c r="X24" s="293"/>
      <c r="Y24" s="110">
        <v>0</v>
      </c>
      <c r="Z24" s="110"/>
      <c r="AA24" s="293"/>
      <c r="AB24" s="110">
        <v>35933</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50864652</v>
      </c>
      <c r="E26" s="288"/>
      <c r="F26" s="288"/>
      <c r="G26" s="288"/>
      <c r="H26" s="288"/>
      <c r="I26" s="292"/>
      <c r="J26" s="109">
        <v>242278</v>
      </c>
      <c r="K26" s="288"/>
      <c r="L26" s="288"/>
      <c r="M26" s="288"/>
      <c r="N26" s="288"/>
      <c r="O26" s="292"/>
      <c r="P26" s="109">
        <v>15847364</v>
      </c>
      <c r="Q26" s="288"/>
      <c r="R26" s="288"/>
      <c r="S26" s="288"/>
      <c r="T26" s="288"/>
      <c r="U26" s="109">
        <v>0</v>
      </c>
      <c r="V26" s="288"/>
      <c r="W26" s="288"/>
      <c r="X26" s="109">
        <v>0</v>
      </c>
      <c r="Y26" s="288"/>
      <c r="Z26" s="288"/>
      <c r="AA26" s="109">
        <v>656817</v>
      </c>
      <c r="AB26" s="288"/>
      <c r="AC26" s="288"/>
      <c r="AD26" s="109">
        <v>0</v>
      </c>
      <c r="AE26" s="288"/>
      <c r="AF26" s="288"/>
      <c r="AG26" s="288"/>
      <c r="AH26" s="288"/>
      <c r="AI26" s="109">
        <v>4813</v>
      </c>
      <c r="AJ26" s="288"/>
      <c r="AK26" s="288"/>
      <c r="AL26" s="288"/>
      <c r="AM26" s="288"/>
      <c r="AN26" s="109">
        <v>0</v>
      </c>
      <c r="AO26" s="288"/>
      <c r="AP26" s="288"/>
      <c r="AQ26" s="288"/>
      <c r="AR26" s="288"/>
      <c r="AS26" s="109">
        <v>0</v>
      </c>
      <c r="AT26" s="113">
        <v>4609094</v>
      </c>
      <c r="AU26" s="113">
        <v>0</v>
      </c>
      <c r="AV26" s="311"/>
      <c r="AW26" s="318"/>
    </row>
    <row r="27" spans="2:49" s="5" customFormat="1" ht="25.5" x14ac:dyDescent="0.2">
      <c r="B27" s="178" t="s">
        <v>85</v>
      </c>
      <c r="C27" s="133"/>
      <c r="D27" s="293"/>
      <c r="E27" s="110">
        <v>8113649</v>
      </c>
      <c r="F27" s="110"/>
      <c r="G27" s="110"/>
      <c r="H27" s="110"/>
      <c r="I27" s="109">
        <v>0</v>
      </c>
      <c r="J27" s="293"/>
      <c r="K27" s="110">
        <v>172911</v>
      </c>
      <c r="L27" s="110"/>
      <c r="M27" s="110"/>
      <c r="N27" s="110"/>
      <c r="O27" s="109">
        <v>0</v>
      </c>
      <c r="P27" s="293"/>
      <c r="Q27" s="110">
        <v>1486722</v>
      </c>
      <c r="R27" s="110"/>
      <c r="S27" s="110"/>
      <c r="T27" s="110"/>
      <c r="U27" s="293"/>
      <c r="V27" s="110">
        <v>0</v>
      </c>
      <c r="W27" s="110"/>
      <c r="X27" s="293"/>
      <c r="Y27" s="110">
        <v>0</v>
      </c>
      <c r="Z27" s="110"/>
      <c r="AA27" s="293"/>
      <c r="AB27" s="110">
        <v>0</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66299432</v>
      </c>
      <c r="E28" s="289"/>
      <c r="F28" s="289"/>
      <c r="G28" s="289"/>
      <c r="H28" s="289"/>
      <c r="I28" s="293"/>
      <c r="J28" s="109">
        <v>1075156</v>
      </c>
      <c r="K28" s="289"/>
      <c r="L28" s="289"/>
      <c r="M28" s="289"/>
      <c r="N28" s="289"/>
      <c r="O28" s="293"/>
      <c r="P28" s="109">
        <v>97707347</v>
      </c>
      <c r="Q28" s="289"/>
      <c r="R28" s="289"/>
      <c r="S28" s="289"/>
      <c r="T28" s="289"/>
      <c r="U28" s="109">
        <v>0</v>
      </c>
      <c r="V28" s="289"/>
      <c r="W28" s="289"/>
      <c r="X28" s="109">
        <v>0</v>
      </c>
      <c r="Y28" s="289"/>
      <c r="Z28" s="289"/>
      <c r="AA28" s="109">
        <v>11401933</v>
      </c>
      <c r="AB28" s="289"/>
      <c r="AC28" s="289"/>
      <c r="AD28" s="109">
        <v>0</v>
      </c>
      <c r="AE28" s="288"/>
      <c r="AF28" s="288"/>
      <c r="AG28" s="288"/>
      <c r="AH28" s="288"/>
      <c r="AI28" s="109">
        <v>2600490</v>
      </c>
      <c r="AJ28" s="288"/>
      <c r="AK28" s="288"/>
      <c r="AL28" s="288"/>
      <c r="AM28" s="288"/>
      <c r="AN28" s="109">
        <v>0</v>
      </c>
      <c r="AO28" s="289"/>
      <c r="AP28" s="289"/>
      <c r="AQ28" s="289"/>
      <c r="AR28" s="289"/>
      <c r="AS28" s="109">
        <v>16002414</v>
      </c>
      <c r="AT28" s="113">
        <v>31827083</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9264614</v>
      </c>
      <c r="E30" s="288"/>
      <c r="F30" s="288"/>
      <c r="G30" s="288"/>
      <c r="H30" s="288"/>
      <c r="I30" s="292"/>
      <c r="J30" s="109">
        <v>28890</v>
      </c>
      <c r="K30" s="288"/>
      <c r="L30" s="288"/>
      <c r="M30" s="288"/>
      <c r="N30" s="288"/>
      <c r="O30" s="292"/>
      <c r="P30" s="109">
        <v>464647</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190094244</v>
      </c>
      <c r="AU30" s="113">
        <v>0</v>
      </c>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v>0</v>
      </c>
      <c r="W31" s="110"/>
      <c r="X31" s="293"/>
      <c r="Y31" s="110">
        <v>0</v>
      </c>
      <c r="Z31" s="110"/>
      <c r="AA31" s="293"/>
      <c r="AB31" s="110">
        <v>0</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8619611</v>
      </c>
      <c r="E32" s="289"/>
      <c r="F32" s="289"/>
      <c r="G32" s="289"/>
      <c r="H32" s="289"/>
      <c r="I32" s="293"/>
      <c r="J32" s="109">
        <v>31504</v>
      </c>
      <c r="K32" s="289"/>
      <c r="L32" s="289"/>
      <c r="M32" s="289"/>
      <c r="N32" s="289"/>
      <c r="O32" s="293"/>
      <c r="P32" s="109">
        <v>626255</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212320024</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58859735</v>
      </c>
      <c r="E34" s="288"/>
      <c r="F34" s="288"/>
      <c r="G34" s="288"/>
      <c r="H34" s="288"/>
      <c r="I34" s="292"/>
      <c r="J34" s="109">
        <v>7643</v>
      </c>
      <c r="K34" s="288"/>
      <c r="L34" s="288"/>
      <c r="M34" s="288"/>
      <c r="N34" s="288"/>
      <c r="O34" s="292"/>
      <c r="P34" s="109">
        <v>60452</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f>D34</f>
        <v>58859735</v>
      </c>
      <c r="F35" s="110"/>
      <c r="G35" s="110"/>
      <c r="H35" s="110"/>
      <c r="I35" s="109">
        <v>0</v>
      </c>
      <c r="J35" s="293"/>
      <c r="K35" s="110">
        <f>J34</f>
        <v>7643</v>
      </c>
      <c r="L35" s="110"/>
      <c r="M35" s="110"/>
      <c r="N35" s="110"/>
      <c r="O35" s="109">
        <v>0</v>
      </c>
      <c r="P35" s="293"/>
      <c r="Q35" s="110">
        <f>P34</f>
        <v>60452</v>
      </c>
      <c r="R35" s="110"/>
      <c r="S35" s="110"/>
      <c r="T35" s="110"/>
      <c r="U35" s="293"/>
      <c r="V35" s="110">
        <f>U34</f>
        <v>0</v>
      </c>
      <c r="W35" s="110"/>
      <c r="X35" s="293"/>
      <c r="Y35" s="110">
        <f>X34</f>
        <v>0</v>
      </c>
      <c r="Z35" s="110"/>
      <c r="AA35" s="293"/>
      <c r="AB35" s="110">
        <f>AA34</f>
        <v>0</v>
      </c>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58705665</v>
      </c>
      <c r="E36" s="110">
        <f>D36</f>
        <v>58705665</v>
      </c>
      <c r="F36" s="110"/>
      <c r="G36" s="110"/>
      <c r="H36" s="110"/>
      <c r="I36" s="109">
        <v>0</v>
      </c>
      <c r="J36" s="109">
        <v>8823</v>
      </c>
      <c r="K36" s="110">
        <f>J36</f>
        <v>8823</v>
      </c>
      <c r="L36" s="110"/>
      <c r="M36" s="110"/>
      <c r="N36" s="110"/>
      <c r="O36" s="109">
        <v>0</v>
      </c>
      <c r="P36" s="109">
        <v>735015</v>
      </c>
      <c r="Q36" s="110">
        <f>P36</f>
        <v>735015</v>
      </c>
      <c r="R36" s="110"/>
      <c r="S36" s="110"/>
      <c r="T36" s="110"/>
      <c r="U36" s="109">
        <v>0</v>
      </c>
      <c r="V36" s="110">
        <f>U36</f>
        <v>0</v>
      </c>
      <c r="W36" s="110"/>
      <c r="X36" s="109">
        <v>0</v>
      </c>
      <c r="Y36" s="110">
        <f>X36</f>
        <v>0</v>
      </c>
      <c r="Z36" s="110"/>
      <c r="AA36" s="109">
        <v>0</v>
      </c>
      <c r="AB36" s="110">
        <f>AA36</f>
        <v>0</v>
      </c>
      <c r="AC36" s="110"/>
      <c r="AD36" s="109">
        <v>0</v>
      </c>
      <c r="AE36" s="288"/>
      <c r="AF36" s="288"/>
      <c r="AG36" s="288"/>
      <c r="AH36" s="288"/>
      <c r="AI36" s="109">
        <v>0</v>
      </c>
      <c r="AJ36" s="288"/>
      <c r="AK36" s="288"/>
      <c r="AL36" s="288"/>
      <c r="AM36" s="288"/>
      <c r="AN36" s="109">
        <v>0</v>
      </c>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3479109</v>
      </c>
      <c r="Q38" s="288"/>
      <c r="R38" s="288"/>
      <c r="S38" s="288"/>
      <c r="T38" s="288"/>
      <c r="U38" s="109">
        <v>0</v>
      </c>
      <c r="V38" s="288"/>
      <c r="W38" s="288"/>
      <c r="X38" s="109">
        <v>0</v>
      </c>
      <c r="Y38" s="288"/>
      <c r="Z38" s="288"/>
      <c r="AA38" s="109">
        <v>0</v>
      </c>
      <c r="AB38" s="288"/>
      <c r="AC38" s="288"/>
      <c r="AD38" s="109">
        <v>0</v>
      </c>
      <c r="AE38" s="288"/>
      <c r="AF38" s="288"/>
      <c r="AG38" s="288"/>
      <c r="AH38" s="288"/>
      <c r="AI38" s="109">
        <v>501059</v>
      </c>
      <c r="AJ38" s="288"/>
      <c r="AK38" s="288"/>
      <c r="AL38" s="288"/>
      <c r="AM38" s="288"/>
      <c r="AN38" s="109">
        <v>0</v>
      </c>
      <c r="AO38" s="288"/>
      <c r="AP38" s="288"/>
      <c r="AQ38" s="288"/>
      <c r="AR38" s="288"/>
      <c r="AS38" s="109">
        <v>0</v>
      </c>
      <c r="AT38" s="113">
        <v>64652</v>
      </c>
      <c r="AU38" s="113">
        <v>0</v>
      </c>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3479109</v>
      </c>
      <c r="R39" s="110"/>
      <c r="S39" s="110"/>
      <c r="T39" s="110"/>
      <c r="U39" s="293"/>
      <c r="V39" s="110">
        <v>0</v>
      </c>
      <c r="W39" s="110"/>
      <c r="X39" s="293"/>
      <c r="Y39" s="110">
        <v>0</v>
      </c>
      <c r="Z39" s="110"/>
      <c r="AA39" s="293"/>
      <c r="AB39" s="110">
        <v>0</v>
      </c>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1</v>
      </c>
      <c r="K41" s="288"/>
      <c r="L41" s="288"/>
      <c r="M41" s="288"/>
      <c r="N41" s="288"/>
      <c r="O41" s="292"/>
      <c r="P41" s="109">
        <v>6730208</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1069618</v>
      </c>
      <c r="AU41" s="113">
        <v>0</v>
      </c>
      <c r="AV41" s="311"/>
      <c r="AW41" s="318"/>
    </row>
    <row r="42" spans="2:49" s="5" customFormat="1" ht="25.5" x14ac:dyDescent="0.2">
      <c r="B42" s="178" t="s">
        <v>92</v>
      </c>
      <c r="C42" s="133"/>
      <c r="D42" s="293"/>
      <c r="E42" s="110">
        <v>-313159</v>
      </c>
      <c r="F42" s="110"/>
      <c r="G42" s="110"/>
      <c r="H42" s="110"/>
      <c r="I42" s="109">
        <v>0</v>
      </c>
      <c r="J42" s="293"/>
      <c r="K42" s="110">
        <v>-5807</v>
      </c>
      <c r="L42" s="110"/>
      <c r="M42" s="110"/>
      <c r="N42" s="110"/>
      <c r="O42" s="109">
        <v>0</v>
      </c>
      <c r="P42" s="293"/>
      <c r="Q42" s="110">
        <v>-4254565</v>
      </c>
      <c r="R42" s="110"/>
      <c r="S42" s="110"/>
      <c r="T42" s="110"/>
      <c r="U42" s="293"/>
      <c r="V42" s="110">
        <v>0</v>
      </c>
      <c r="W42" s="110"/>
      <c r="X42" s="293"/>
      <c r="Y42" s="110">
        <v>0</v>
      </c>
      <c r="Z42" s="110"/>
      <c r="AA42" s="293"/>
      <c r="AB42" s="110">
        <v>0</v>
      </c>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313160</v>
      </c>
      <c r="E43" s="289"/>
      <c r="F43" s="289"/>
      <c r="G43" s="289"/>
      <c r="H43" s="289"/>
      <c r="I43" s="293"/>
      <c r="J43" s="109">
        <v>5807</v>
      </c>
      <c r="K43" s="289"/>
      <c r="L43" s="289"/>
      <c r="M43" s="289"/>
      <c r="N43" s="289"/>
      <c r="O43" s="293"/>
      <c r="P43" s="109">
        <v>10984773</v>
      </c>
      <c r="Q43" s="289"/>
      <c r="R43" s="289"/>
      <c r="S43" s="289"/>
      <c r="T43" s="289"/>
      <c r="U43" s="109">
        <v>0</v>
      </c>
      <c r="V43" s="289"/>
      <c r="W43" s="289"/>
      <c r="X43" s="109">
        <v>0</v>
      </c>
      <c r="Y43" s="289"/>
      <c r="Z43" s="289"/>
      <c r="AA43" s="109">
        <v>0</v>
      </c>
      <c r="AB43" s="289"/>
      <c r="AC43" s="289"/>
      <c r="AD43" s="292">
        <v>0</v>
      </c>
      <c r="AE43" s="288"/>
      <c r="AF43" s="288"/>
      <c r="AG43" s="288"/>
      <c r="AH43" s="288"/>
      <c r="AI43" s="109">
        <v>1127111</v>
      </c>
      <c r="AJ43" s="288"/>
      <c r="AK43" s="288"/>
      <c r="AL43" s="288"/>
      <c r="AM43" s="288"/>
      <c r="AN43" s="109">
        <v>0</v>
      </c>
      <c r="AO43" s="289"/>
      <c r="AP43" s="289"/>
      <c r="AQ43" s="289"/>
      <c r="AR43" s="289"/>
      <c r="AS43" s="109">
        <v>0</v>
      </c>
      <c r="AT43" s="113">
        <v>5128960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325608</v>
      </c>
      <c r="E45" s="110">
        <v>277674</v>
      </c>
      <c r="F45" s="110"/>
      <c r="G45" s="110"/>
      <c r="H45" s="110"/>
      <c r="I45" s="109">
        <v>0</v>
      </c>
      <c r="J45" s="109">
        <v>6688</v>
      </c>
      <c r="K45" s="110">
        <v>1233</v>
      </c>
      <c r="L45" s="110"/>
      <c r="M45" s="110"/>
      <c r="N45" s="110"/>
      <c r="O45" s="109">
        <v>0</v>
      </c>
      <c r="P45" s="109">
        <v>399213</v>
      </c>
      <c r="Q45" s="110">
        <v>75978</v>
      </c>
      <c r="R45" s="110"/>
      <c r="S45" s="110"/>
      <c r="T45" s="110"/>
      <c r="U45" s="109">
        <v>0</v>
      </c>
      <c r="V45" s="110">
        <v>0</v>
      </c>
      <c r="W45" s="110"/>
      <c r="X45" s="109">
        <v>0</v>
      </c>
      <c r="Y45" s="110">
        <v>0</v>
      </c>
      <c r="Z45" s="110"/>
      <c r="AA45" s="109">
        <v>0</v>
      </c>
      <c r="AB45" s="110">
        <v>0</v>
      </c>
      <c r="AC45" s="110"/>
      <c r="AD45" s="109">
        <v>0</v>
      </c>
      <c r="AE45" s="288"/>
      <c r="AF45" s="288"/>
      <c r="AG45" s="288"/>
      <c r="AH45" s="288"/>
      <c r="AI45" s="109">
        <v>0</v>
      </c>
      <c r="AJ45" s="288"/>
      <c r="AK45" s="288"/>
      <c r="AL45" s="288"/>
      <c r="AM45" s="288"/>
      <c r="AN45" s="109">
        <v>0</v>
      </c>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v>0</v>
      </c>
      <c r="V46" s="110">
        <v>0</v>
      </c>
      <c r="W46" s="110"/>
      <c r="X46" s="109">
        <v>0</v>
      </c>
      <c r="Y46" s="110">
        <v>0</v>
      </c>
      <c r="Z46" s="110"/>
      <c r="AA46" s="109">
        <v>0</v>
      </c>
      <c r="AB46" s="110">
        <v>0</v>
      </c>
      <c r="AC46" s="110"/>
      <c r="AD46" s="109">
        <v>0</v>
      </c>
      <c r="AE46" s="288"/>
      <c r="AF46" s="288"/>
      <c r="AG46" s="288"/>
      <c r="AH46" s="288"/>
      <c r="AI46" s="109">
        <v>0</v>
      </c>
      <c r="AJ46" s="288"/>
      <c r="AK46" s="288"/>
      <c r="AL46" s="288"/>
      <c r="AM46" s="288"/>
      <c r="AN46" s="109">
        <v>0</v>
      </c>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2628718</v>
      </c>
      <c r="E49" s="110">
        <v>-209628</v>
      </c>
      <c r="F49" s="110"/>
      <c r="G49" s="110"/>
      <c r="H49" s="110"/>
      <c r="I49" s="109">
        <v>0</v>
      </c>
      <c r="J49" s="109">
        <v>8095</v>
      </c>
      <c r="K49" s="110">
        <v>3814</v>
      </c>
      <c r="L49" s="110"/>
      <c r="M49" s="110"/>
      <c r="N49" s="110"/>
      <c r="O49" s="109">
        <v>0</v>
      </c>
      <c r="P49" s="109">
        <v>1166335</v>
      </c>
      <c r="Q49" s="110">
        <v>272022</v>
      </c>
      <c r="R49" s="110"/>
      <c r="S49" s="110"/>
      <c r="T49" s="110"/>
      <c r="U49" s="109">
        <v>0</v>
      </c>
      <c r="V49" s="110">
        <v>0</v>
      </c>
      <c r="W49" s="110"/>
      <c r="X49" s="109">
        <v>0</v>
      </c>
      <c r="Y49" s="110">
        <v>0</v>
      </c>
      <c r="Z49" s="110"/>
      <c r="AA49" s="109">
        <v>0</v>
      </c>
      <c r="AB49" s="110">
        <v>0</v>
      </c>
      <c r="AC49" s="110"/>
      <c r="AD49" s="109">
        <v>0</v>
      </c>
      <c r="AE49" s="288"/>
      <c r="AF49" s="288"/>
      <c r="AG49" s="288"/>
      <c r="AH49" s="288"/>
      <c r="AI49" s="109">
        <v>0</v>
      </c>
      <c r="AJ49" s="288"/>
      <c r="AK49" s="288"/>
      <c r="AL49" s="288"/>
      <c r="AM49" s="288"/>
      <c r="AN49" s="109">
        <v>0</v>
      </c>
      <c r="AO49" s="110"/>
      <c r="AP49" s="110"/>
      <c r="AQ49" s="110"/>
      <c r="AR49" s="110"/>
      <c r="AS49" s="109">
        <v>0</v>
      </c>
      <c r="AT49" s="113">
        <v>-4</v>
      </c>
      <c r="AU49" s="113">
        <v>0</v>
      </c>
      <c r="AV49" s="311"/>
      <c r="AW49" s="318"/>
    </row>
    <row r="50" spans="2:49" x14ac:dyDescent="0.2">
      <c r="B50" s="176" t="s">
        <v>119</v>
      </c>
      <c r="C50" s="133" t="s">
        <v>34</v>
      </c>
      <c r="D50" s="109">
        <v>600427</v>
      </c>
      <c r="E50" s="289"/>
      <c r="F50" s="289"/>
      <c r="G50" s="289"/>
      <c r="H50" s="289"/>
      <c r="I50" s="293"/>
      <c r="J50" s="109">
        <v>50261</v>
      </c>
      <c r="K50" s="289"/>
      <c r="L50" s="289"/>
      <c r="M50" s="289"/>
      <c r="N50" s="289"/>
      <c r="O50" s="293"/>
      <c r="P50" s="109">
        <v>5794979</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119356864</v>
      </c>
      <c r="AT50" s="113">
        <v>0</v>
      </c>
      <c r="AU50" s="113">
        <v>0</v>
      </c>
      <c r="AV50" s="311"/>
      <c r="AW50" s="318"/>
    </row>
    <row r="51" spans="2:49" s="5" customFormat="1" x14ac:dyDescent="0.2">
      <c r="B51" s="176" t="s">
        <v>300</v>
      </c>
      <c r="C51" s="133"/>
      <c r="D51" s="109"/>
      <c r="E51" s="110">
        <v>0</v>
      </c>
      <c r="F51" s="110"/>
      <c r="G51" s="110"/>
      <c r="H51" s="110"/>
      <c r="I51" s="109">
        <v>0</v>
      </c>
      <c r="J51" s="109"/>
      <c r="K51" s="110">
        <v>0</v>
      </c>
      <c r="L51" s="110"/>
      <c r="M51" s="110"/>
      <c r="N51" s="110"/>
      <c r="O51" s="109">
        <v>0</v>
      </c>
      <c r="P51" s="109"/>
      <c r="Q51" s="110">
        <v>0</v>
      </c>
      <c r="R51" s="110"/>
      <c r="S51" s="110"/>
      <c r="T51" s="110"/>
      <c r="U51" s="109"/>
      <c r="V51" s="110">
        <v>0</v>
      </c>
      <c r="W51" s="110"/>
      <c r="X51" s="109"/>
      <c r="Y51" s="110">
        <v>0</v>
      </c>
      <c r="Z51" s="110"/>
      <c r="AA51" s="109"/>
      <c r="AB51" s="110">
        <v>0</v>
      </c>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v>0</v>
      </c>
      <c r="V52" s="110"/>
      <c r="W52" s="110"/>
      <c r="X52" s="109">
        <v>0</v>
      </c>
      <c r="Y52" s="110"/>
      <c r="Z52" s="110"/>
      <c r="AA52" s="109">
        <v>0</v>
      </c>
      <c r="AB52" s="110"/>
      <c r="AC52" s="110"/>
      <c r="AD52" s="109">
        <v>0</v>
      </c>
      <c r="AE52" s="288"/>
      <c r="AF52" s="288"/>
      <c r="AG52" s="288"/>
      <c r="AH52" s="288"/>
      <c r="AI52" s="109">
        <v>0</v>
      </c>
      <c r="AJ52" s="288"/>
      <c r="AK52" s="288"/>
      <c r="AL52" s="288"/>
      <c r="AM52" s="288"/>
      <c r="AN52" s="109">
        <v>0</v>
      </c>
      <c r="AO52" s="110"/>
      <c r="AP52" s="110"/>
      <c r="AQ52" s="110"/>
      <c r="AR52" s="110"/>
      <c r="AS52" s="109">
        <v>0</v>
      </c>
      <c r="AT52" s="113">
        <v>0</v>
      </c>
      <c r="AU52" s="113">
        <v>0</v>
      </c>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v>0</v>
      </c>
      <c r="V53" s="110"/>
      <c r="W53" s="110"/>
      <c r="X53" s="109">
        <v>0</v>
      </c>
      <c r="Y53" s="110"/>
      <c r="Z53" s="110"/>
      <c r="AA53" s="109">
        <v>0</v>
      </c>
      <c r="AB53" s="110"/>
      <c r="AC53" s="110"/>
      <c r="AD53" s="109">
        <v>0</v>
      </c>
      <c r="AE53" s="288"/>
      <c r="AF53" s="288"/>
      <c r="AG53" s="288"/>
      <c r="AH53" s="288"/>
      <c r="AI53" s="109">
        <v>0</v>
      </c>
      <c r="AJ53" s="288"/>
      <c r="AK53" s="288"/>
      <c r="AL53" s="288"/>
      <c r="AM53" s="288"/>
      <c r="AN53" s="109">
        <v>0</v>
      </c>
      <c r="AO53" s="110"/>
      <c r="AP53" s="110"/>
      <c r="AQ53" s="110"/>
      <c r="AR53" s="110"/>
      <c r="AS53" s="109">
        <v>0</v>
      </c>
      <c r="AT53" s="113">
        <v>0</v>
      </c>
      <c r="AU53" s="113">
        <v>0</v>
      </c>
      <c r="AV53" s="311"/>
      <c r="AW53" s="318"/>
    </row>
    <row r="54" spans="2:49" s="103" customFormat="1" x14ac:dyDescent="0.2">
      <c r="B54" s="181" t="s">
        <v>303</v>
      </c>
      <c r="C54" s="136" t="s">
        <v>77</v>
      </c>
      <c r="D54" s="114">
        <f>D23+D26-D28+D30-D32+D34-D36+D38+D41-D43+D45+D46-D47-D49+D50+D51+D52+D53</f>
        <v>419231551</v>
      </c>
      <c r="E54" s="115">
        <f>E24+E27+E31+E35-E36+E39+E42+E45+E46-E49+E51+E52+E53</f>
        <v>421393052</v>
      </c>
      <c r="F54" s="115"/>
      <c r="G54" s="115"/>
      <c r="H54" s="115"/>
      <c r="I54" s="114">
        <f>I24+I27+I31+I35-I36+I39+I42+I45+I46-I49+I51+I52+I53</f>
        <v>0</v>
      </c>
      <c r="J54" s="114">
        <f>J23+J26-J28+J30-J32+J34-J36+J38+J41-J43+J45+J46-J47-J49+J50+J51+J52+J53</f>
        <v>1595723</v>
      </c>
      <c r="K54" s="115">
        <f>K24+K27+K31+K35-K36+K39+K42+K45+K46-K49+K51+K52+K53</f>
        <v>1691425</v>
      </c>
      <c r="L54" s="115"/>
      <c r="M54" s="115"/>
      <c r="N54" s="115"/>
      <c r="O54" s="114">
        <f>O24+O27+O31+O35-O36+O39+O42+O45+O46-O49+O51+O52+O53</f>
        <v>0</v>
      </c>
      <c r="P54" s="114">
        <f>P23+P26-P28+P30-P32+P34-P36+P38+P41-P43+P45+P46-P47-P49+P50+P51+P52+P53</f>
        <v>61867330</v>
      </c>
      <c r="Q54" s="115">
        <f>Q24+Q27+Q31+Q35-Q36+Q39+Q42+Q45+Q46-Q49+Q51+Q52+Q53</f>
        <v>81552481</v>
      </c>
      <c r="R54" s="115"/>
      <c r="S54" s="115"/>
      <c r="T54" s="115"/>
      <c r="U54" s="114">
        <f>U23+U26-U28+U30-U32+U34-U36+U38+U41-U43+U45+U46-U47-U49+U50+U51+U52+U53</f>
        <v>0</v>
      </c>
      <c r="V54" s="115">
        <f>V24+V27+V31+V35-V36+V39+V42+V45+V46-V49+V51+V52+V53</f>
        <v>0</v>
      </c>
      <c r="W54" s="115"/>
      <c r="X54" s="114">
        <f>X23+X26-X28+X30-X32+X34-X36+X38+X41-X43+X45+X46-X47-X49+X50+X51+X52+X53</f>
        <v>0</v>
      </c>
      <c r="Y54" s="115">
        <f>Y24+Y27+Y31+Y35-Y36+Y39+Y42+Y45+Y46-Y49+Y51+Y52+Y53</f>
        <v>0</v>
      </c>
      <c r="Z54" s="115"/>
      <c r="AA54" s="114">
        <f>AA23+AA26-AA28+AA30-AA32+AA34-AA36+AA38+AA41-AA43+AA45+AA46-AA47-AA49+AA50+AA51+AA52+AA53</f>
        <v>94854</v>
      </c>
      <c r="AB54" s="115">
        <f>AB24+AB27+AB31+AB35-AB36+AB39+AB42+AB45+AB46-AB49+AB51+AB52+AB53</f>
        <v>35933</v>
      </c>
      <c r="AC54" s="115"/>
      <c r="AD54" s="114">
        <f>AD23+AD26-AD28+AD30-AD32+AD34-AD36+AD38+AD41-AD43+AD45+AD46-AD47-AD49+AD50+AD51+AD52+AD53</f>
        <v>0</v>
      </c>
      <c r="AE54" s="288"/>
      <c r="AF54" s="288"/>
      <c r="AG54" s="288"/>
      <c r="AH54" s="288"/>
      <c r="AI54" s="114">
        <f>AI23+AI26-AI28+AI30-AI32+AI34-AI36+AI38+AI41-AI43+AI45+AI46-AI47-AI49+AI50+AI51+AI52+AI53</f>
        <v>-4596738</v>
      </c>
      <c r="AJ54" s="288"/>
      <c r="AK54" s="288"/>
      <c r="AL54" s="288"/>
      <c r="AM54" s="288"/>
      <c r="AN54" s="114">
        <f>AN23+AN26-AN28+AN30-AN32+AN34-AN36+AN38+AN41-AN43+AN45+AN46-AN47-AN49+AN50+AN51+AN52+AN53</f>
        <v>0</v>
      </c>
      <c r="AO54" s="115"/>
      <c r="AP54" s="115"/>
      <c r="AQ54" s="115"/>
      <c r="AR54" s="115"/>
      <c r="AS54" s="114">
        <f>AS23+AS26-AS28+AS30-AS32+AS34-AS36+AS38+AS41-AS43+AS45+AS46-AS47-AS49+AS50+AS51+AS52+AS53</f>
        <v>-3150443</v>
      </c>
      <c r="AT54" s="116">
        <f>AT23+AT26-AT28+AT30-AT32+AT34-AT36+AT38+AT41-AT43+AT45+AT46-AT47-AT49+AT50+AT51+AT52+AT53</f>
        <v>40912641</v>
      </c>
      <c r="AU54" s="116">
        <f>AU23+AU26-AU28+AU30-AU32+AU34-AU36+AU38+AU41-AU43+AU45+AU46-AU47-AU49+AU50+AU51+AU52+AU53</f>
        <v>0</v>
      </c>
      <c r="AV54" s="311"/>
      <c r="AW54" s="318"/>
    </row>
    <row r="55" spans="2:49" ht="25.5" x14ac:dyDescent="0.2">
      <c r="B55" s="181" t="s">
        <v>304</v>
      </c>
      <c r="C55" s="137" t="s">
        <v>28</v>
      </c>
      <c r="D55" s="114">
        <f>MIN(D56,D57)</f>
        <v>0</v>
      </c>
      <c r="E55" s="115">
        <f>MIN(E56,E57)</f>
        <v>0</v>
      </c>
      <c r="F55" s="115"/>
      <c r="G55" s="115"/>
      <c r="H55" s="115"/>
      <c r="I55" s="114">
        <f>MIN(I56,I57)</f>
        <v>0</v>
      </c>
      <c r="J55" s="114">
        <f>MIN(J56,J57)</f>
        <v>0</v>
      </c>
      <c r="K55" s="115">
        <f>MIN(K56,K57)</f>
        <v>0</v>
      </c>
      <c r="L55" s="115"/>
      <c r="M55" s="115"/>
      <c r="N55" s="115"/>
      <c r="O55" s="114">
        <f>MIN(O56,O57)</f>
        <v>0</v>
      </c>
      <c r="P55" s="114">
        <f>MIN(P56,P57)</f>
        <v>0</v>
      </c>
      <c r="Q55" s="115">
        <f>MIN(Q56,Q57)</f>
        <v>0</v>
      </c>
      <c r="R55" s="115"/>
      <c r="S55" s="115"/>
      <c r="T55" s="115"/>
      <c r="U55" s="114">
        <f>MIN(U56,U57)</f>
        <v>0</v>
      </c>
      <c r="V55" s="115">
        <f>MIN(V56,V57)</f>
        <v>0</v>
      </c>
      <c r="W55" s="115"/>
      <c r="X55" s="114">
        <f>MIN(X56,X57)</f>
        <v>0</v>
      </c>
      <c r="Y55" s="115">
        <f>MIN(Y56,Y57)</f>
        <v>0</v>
      </c>
      <c r="Z55" s="115"/>
      <c r="AA55" s="114">
        <f>MIN(AA56,AA57)</f>
        <v>0</v>
      </c>
      <c r="AB55" s="115">
        <f>MIN(AB56,AB57)</f>
        <v>0</v>
      </c>
      <c r="AC55" s="115"/>
      <c r="AD55" s="114">
        <f>MIN(AD56,AD57)</f>
        <v>0</v>
      </c>
      <c r="AE55" s="288"/>
      <c r="AF55" s="288"/>
      <c r="AG55" s="288"/>
      <c r="AH55" s="288"/>
      <c r="AI55" s="114">
        <f>MIN(AI$68,AI$69)</f>
        <v>0</v>
      </c>
      <c r="AJ55" s="288"/>
      <c r="AK55" s="288"/>
      <c r="AL55" s="288"/>
      <c r="AM55" s="288"/>
      <c r="AN55" s="114">
        <f>MIN(AN$68,AN$69)</f>
        <v>0</v>
      </c>
      <c r="AO55" s="115"/>
      <c r="AP55" s="115"/>
      <c r="AQ55" s="115"/>
      <c r="AR55" s="115"/>
      <c r="AS55" s="114">
        <f>MIN(AS$68,AS$69)</f>
        <v>0</v>
      </c>
      <c r="AT55" s="116">
        <f>MIN(AT$68,AT$69)</f>
        <v>0</v>
      </c>
      <c r="AU55" s="116">
        <f>MIN(AU$68,AU$69)</f>
        <v>0</v>
      </c>
      <c r="AV55" s="311"/>
      <c r="AW55" s="318"/>
    </row>
    <row r="56" spans="2:49" ht="11.85" customHeight="1" x14ac:dyDescent="0.2">
      <c r="B56" s="176" t="s">
        <v>120</v>
      </c>
      <c r="C56" s="137" t="s">
        <v>452</v>
      </c>
      <c r="D56" s="109">
        <v>0</v>
      </c>
      <c r="E56" s="110">
        <f>D56</f>
        <v>0</v>
      </c>
      <c r="F56" s="110"/>
      <c r="G56" s="110"/>
      <c r="H56" s="110"/>
      <c r="I56" s="109">
        <v>0</v>
      </c>
      <c r="J56" s="109">
        <v>0</v>
      </c>
      <c r="K56" s="110">
        <f>J56</f>
        <v>0</v>
      </c>
      <c r="L56" s="110"/>
      <c r="M56" s="110"/>
      <c r="N56" s="110"/>
      <c r="O56" s="109">
        <v>0</v>
      </c>
      <c r="P56" s="109">
        <v>0</v>
      </c>
      <c r="Q56" s="110">
        <f>P56</f>
        <v>0</v>
      </c>
      <c r="R56" s="110"/>
      <c r="S56" s="110"/>
      <c r="T56" s="110"/>
      <c r="U56" s="109">
        <v>0</v>
      </c>
      <c r="V56" s="110">
        <f>U56</f>
        <v>0</v>
      </c>
      <c r="W56" s="110"/>
      <c r="X56" s="109">
        <v>0</v>
      </c>
      <c r="Y56" s="110">
        <f>X56</f>
        <v>0</v>
      </c>
      <c r="Z56" s="110"/>
      <c r="AA56" s="109">
        <v>0</v>
      </c>
      <c r="AB56" s="110">
        <f>AA56</f>
        <v>0</v>
      </c>
      <c r="AC56" s="110"/>
      <c r="AD56" s="109">
        <v>0</v>
      </c>
      <c r="AE56" s="288"/>
      <c r="AF56" s="288"/>
      <c r="AG56" s="288"/>
      <c r="AH56" s="288"/>
      <c r="AI56" s="109">
        <v>0</v>
      </c>
      <c r="AJ56" s="288"/>
      <c r="AK56" s="288"/>
      <c r="AL56" s="288"/>
      <c r="AM56" s="288"/>
      <c r="AN56" s="109">
        <v>0</v>
      </c>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v>0</v>
      </c>
      <c r="AE57" s="288"/>
      <c r="AF57" s="288"/>
      <c r="AG57" s="288"/>
      <c r="AH57" s="288"/>
      <c r="AI57" s="109">
        <v>0</v>
      </c>
      <c r="AJ57" s="288"/>
      <c r="AK57" s="288"/>
      <c r="AL57" s="288"/>
      <c r="AM57" s="288"/>
      <c r="AN57" s="109">
        <v>0</v>
      </c>
      <c r="AO57" s="110"/>
      <c r="AP57" s="110"/>
      <c r="AQ57" s="110"/>
      <c r="AR57" s="110"/>
      <c r="AS57" s="109">
        <v>0</v>
      </c>
      <c r="AT57" s="113">
        <v>0</v>
      </c>
      <c r="AU57" s="113">
        <v>0</v>
      </c>
      <c r="AV57" s="113"/>
      <c r="AW57" s="318"/>
    </row>
    <row r="58" spans="2:49" s="5" customFormat="1" x14ac:dyDescent="0.2">
      <c r="B58" s="184" t="s">
        <v>484</v>
      </c>
      <c r="C58" s="185"/>
      <c r="D58" s="186">
        <f>0</f>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4" priority="382" stopIfTrue="1" operator="lessThan">
      <formula>0</formula>
    </cfRule>
  </conditionalFormatting>
  <conditionalFormatting sqref="AA11:AA14">
    <cfRule type="cellIs" dxfId="483" priority="380" stopIfTrue="1" operator="lessThan">
      <formula>0</formula>
    </cfRule>
  </conditionalFormatting>
  <conditionalFormatting sqref="AN18:AN19">
    <cfRule type="cellIs" dxfId="482" priority="356" stopIfTrue="1" operator="lessThan">
      <formula>0</formula>
    </cfRule>
  </conditionalFormatting>
  <conditionalFormatting sqref="AU47">
    <cfRule type="cellIs" dxfId="481" priority="25" stopIfTrue="1" operator="lessThan">
      <formula>0</formula>
    </cfRule>
  </conditionalFormatting>
  <conditionalFormatting sqref="AS26">
    <cfRule type="cellIs" dxfId="480" priority="60" stopIfTrue="1" operator="lessThan">
      <formula>0</formula>
    </cfRule>
  </conditionalFormatting>
  <conditionalFormatting sqref="AT26">
    <cfRule type="cellIs" dxfId="479" priority="59" stopIfTrue="1" operator="lessThan">
      <formula>0</formula>
    </cfRule>
  </conditionalFormatting>
  <conditionalFormatting sqref="D5:D7">
    <cfRule type="cellIs" dxfId="478" priority="478" stopIfTrue="1" operator="lessThan">
      <formula>0</formula>
    </cfRule>
  </conditionalFormatting>
  <conditionalFormatting sqref="AU51">
    <cfRule type="cellIs" dxfId="477" priority="16" stopIfTrue="1" operator="lessThan">
      <formula>0</formula>
    </cfRule>
  </conditionalFormatting>
  <conditionalFormatting sqref="J5:J7">
    <cfRule type="cellIs" dxfId="476" priority="476" stopIfTrue="1" operator="lessThan">
      <formula>0</formula>
    </cfRule>
  </conditionalFormatting>
  <conditionalFormatting sqref="AT52">
    <cfRule type="cellIs" dxfId="475" priority="14" stopIfTrue="1" operator="lessThan">
      <formula>0</formula>
    </cfRule>
  </conditionalFormatting>
  <conditionalFormatting sqref="P5:P7">
    <cfRule type="cellIs" dxfId="474" priority="474" stopIfTrue="1" operator="lessThan">
      <formula>0</formula>
    </cfRule>
  </conditionalFormatting>
  <conditionalFormatting sqref="U5:U7">
    <cfRule type="cellIs" dxfId="473" priority="473" stopIfTrue="1" operator="lessThan">
      <formula>0</formula>
    </cfRule>
  </conditionalFormatting>
  <conditionalFormatting sqref="X5:X7">
    <cfRule type="cellIs" dxfId="472" priority="472" stopIfTrue="1" operator="lessThan">
      <formula>0</formula>
    </cfRule>
  </conditionalFormatting>
  <conditionalFormatting sqref="AA5:AA7">
    <cfRule type="cellIs" dxfId="471" priority="471" stopIfTrue="1" operator="lessThan">
      <formula>0</formula>
    </cfRule>
  </conditionalFormatting>
  <conditionalFormatting sqref="AD5:AD7">
    <cfRule type="cellIs" dxfId="470" priority="470" stopIfTrue="1" operator="lessThan">
      <formula>0</formula>
    </cfRule>
  </conditionalFormatting>
  <conditionalFormatting sqref="AI5:AI7">
    <cfRule type="cellIs" dxfId="469" priority="469" stopIfTrue="1" operator="lessThan">
      <formula>0</formula>
    </cfRule>
  </conditionalFormatting>
  <conditionalFormatting sqref="AN5:AN7">
    <cfRule type="cellIs" dxfId="468" priority="468" stopIfTrue="1" operator="lessThan">
      <formula>0</formula>
    </cfRule>
  </conditionalFormatting>
  <conditionalFormatting sqref="AS5:AS7">
    <cfRule type="cellIs" dxfId="467" priority="467" stopIfTrue="1" operator="lessThan">
      <formula>0</formula>
    </cfRule>
  </conditionalFormatting>
  <conditionalFormatting sqref="AT5:AT7">
    <cfRule type="cellIs" dxfId="466" priority="466" stopIfTrue="1" operator="lessThan">
      <formula>0</formula>
    </cfRule>
  </conditionalFormatting>
  <conditionalFormatting sqref="AU5:AU7">
    <cfRule type="cellIs" dxfId="465" priority="465" stopIfTrue="1" operator="lessThan">
      <formula>0</formula>
    </cfRule>
  </conditionalFormatting>
  <conditionalFormatting sqref="D9">
    <cfRule type="cellIs" dxfId="464" priority="464" stopIfTrue="1" operator="lessThan">
      <formula>0</formula>
    </cfRule>
  </conditionalFormatting>
  <conditionalFormatting sqref="D11:D20">
    <cfRule type="cellIs" dxfId="463" priority="463" stopIfTrue="1" operator="lessThan">
      <formula>0</formula>
    </cfRule>
  </conditionalFormatting>
  <conditionalFormatting sqref="E10:I10">
    <cfRule type="cellIs" dxfId="462" priority="462" stopIfTrue="1" operator="lessThan">
      <formula>0</formula>
    </cfRule>
  </conditionalFormatting>
  <conditionalFormatting sqref="E11:I11">
    <cfRule type="cellIs" dxfId="461" priority="461" stopIfTrue="1" operator="lessThan">
      <formula>0</formula>
    </cfRule>
  </conditionalFormatting>
  <conditionalFormatting sqref="E13:I16">
    <cfRule type="cellIs" dxfId="460" priority="460" stopIfTrue="1" operator="lessThan">
      <formula>0</formula>
    </cfRule>
  </conditionalFormatting>
  <conditionalFormatting sqref="E18:I20">
    <cfRule type="cellIs" dxfId="459" priority="459" stopIfTrue="1" operator="lessThan">
      <formula>0</formula>
    </cfRule>
  </conditionalFormatting>
  <conditionalFormatting sqref="H17">
    <cfRule type="cellIs" dxfId="458" priority="458" stopIfTrue="1" operator="lessThan">
      <formula>0</formula>
    </cfRule>
  </conditionalFormatting>
  <conditionalFormatting sqref="D23">
    <cfRule type="cellIs" dxfId="457" priority="457" stopIfTrue="1" operator="lessThan">
      <formula>0</formula>
    </cfRule>
  </conditionalFormatting>
  <conditionalFormatting sqref="D26">
    <cfRule type="cellIs" dxfId="456" priority="456" stopIfTrue="1" operator="lessThan">
      <formula>0</formula>
    </cfRule>
  </conditionalFormatting>
  <conditionalFormatting sqref="D28">
    <cfRule type="cellIs" dxfId="455" priority="455" stopIfTrue="1" operator="lessThan">
      <formula>0</formula>
    </cfRule>
  </conditionalFormatting>
  <conditionalFormatting sqref="D30">
    <cfRule type="cellIs" dxfId="454" priority="454" stopIfTrue="1" operator="lessThan">
      <formula>0</formula>
    </cfRule>
  </conditionalFormatting>
  <conditionalFormatting sqref="D32">
    <cfRule type="cellIs" dxfId="453" priority="453" stopIfTrue="1" operator="lessThan">
      <formula>0</formula>
    </cfRule>
  </conditionalFormatting>
  <conditionalFormatting sqref="AU57">
    <cfRule type="cellIs" dxfId="452" priority="4" stopIfTrue="1" operator="lessThan">
      <formula>0</formula>
    </cfRule>
  </conditionalFormatting>
  <conditionalFormatting sqref="D34">
    <cfRule type="cellIs" dxfId="451" priority="452" stopIfTrue="1" operator="lessThan">
      <formula>0</formula>
    </cfRule>
  </conditionalFormatting>
  <conditionalFormatting sqref="D38">
    <cfRule type="cellIs" dxfId="450" priority="451" stopIfTrue="1" operator="lessThan">
      <formula>0</formula>
    </cfRule>
  </conditionalFormatting>
  <conditionalFormatting sqref="D41">
    <cfRule type="cellIs" dxfId="449" priority="450" stopIfTrue="1" operator="lessThan">
      <formula>0</formula>
    </cfRule>
  </conditionalFormatting>
  <conditionalFormatting sqref="D43">
    <cfRule type="cellIs" dxfId="448" priority="449" stopIfTrue="1" operator="lessThan">
      <formula>0</formula>
    </cfRule>
  </conditionalFormatting>
  <conditionalFormatting sqref="D47">
    <cfRule type="cellIs" dxfId="447" priority="448" stopIfTrue="1" operator="lessThan">
      <formula>0</formula>
    </cfRule>
  </conditionalFormatting>
  <conditionalFormatting sqref="D50">
    <cfRule type="cellIs" dxfId="446" priority="447" stopIfTrue="1" operator="lessThan">
      <formula>0</formula>
    </cfRule>
  </conditionalFormatting>
  <conditionalFormatting sqref="E24:I24">
    <cfRule type="cellIs" dxfId="445" priority="445" stopIfTrue="1" operator="lessThan">
      <formula>0</formula>
    </cfRule>
  </conditionalFormatting>
  <conditionalFormatting sqref="E27:I27">
    <cfRule type="cellIs" dxfId="444" priority="444" stopIfTrue="1" operator="lessThan">
      <formula>0</formula>
    </cfRule>
  </conditionalFormatting>
  <conditionalFormatting sqref="E31:I31">
    <cfRule type="cellIs" dxfId="443" priority="443" stopIfTrue="1" operator="lessThan">
      <formula>0</formula>
    </cfRule>
  </conditionalFormatting>
  <conditionalFormatting sqref="E35:I35">
    <cfRule type="cellIs" dxfId="442" priority="442" stopIfTrue="1" operator="lessThan">
      <formula>0</formula>
    </cfRule>
  </conditionalFormatting>
  <conditionalFormatting sqref="E39:I39">
    <cfRule type="cellIs" dxfId="441" priority="441" stopIfTrue="1" operator="lessThan">
      <formula>0</formula>
    </cfRule>
  </conditionalFormatting>
  <conditionalFormatting sqref="E42:I42">
    <cfRule type="cellIs" dxfId="440" priority="440" stopIfTrue="1" operator="lessThan">
      <formula>0</formula>
    </cfRule>
  </conditionalFormatting>
  <conditionalFormatting sqref="D36">
    <cfRule type="cellIs" dxfId="439" priority="439" stopIfTrue="1" operator="lessThan">
      <formula>0</formula>
    </cfRule>
  </conditionalFormatting>
  <conditionalFormatting sqref="E36:I36">
    <cfRule type="cellIs" dxfId="438" priority="438" stopIfTrue="1" operator="lessThan">
      <formula>0</formula>
    </cfRule>
  </conditionalFormatting>
  <conditionalFormatting sqref="D45">
    <cfRule type="cellIs" dxfId="437" priority="437" stopIfTrue="1" operator="lessThan">
      <formula>0</formula>
    </cfRule>
  </conditionalFormatting>
  <conditionalFormatting sqref="E45:I45">
    <cfRule type="cellIs" dxfId="436" priority="436" stopIfTrue="1" operator="lessThan">
      <formula>0</formula>
    </cfRule>
  </conditionalFormatting>
  <conditionalFormatting sqref="D46">
    <cfRule type="cellIs" dxfId="435" priority="435" stopIfTrue="1" operator="lessThan">
      <formula>0</formula>
    </cfRule>
  </conditionalFormatting>
  <conditionalFormatting sqref="E46:I46">
    <cfRule type="cellIs" dxfId="434" priority="434" stopIfTrue="1" operator="lessThan">
      <formula>0</formula>
    </cfRule>
  </conditionalFormatting>
  <conditionalFormatting sqref="D49">
    <cfRule type="cellIs" dxfId="433" priority="433" stopIfTrue="1" operator="lessThan">
      <formula>0</formula>
    </cfRule>
  </conditionalFormatting>
  <conditionalFormatting sqref="E49:I49">
    <cfRule type="cellIs" dxfId="432" priority="432" stopIfTrue="1" operator="lessThan">
      <formula>0</formula>
    </cfRule>
  </conditionalFormatting>
  <conditionalFormatting sqref="D51">
    <cfRule type="cellIs" dxfId="431" priority="431" stopIfTrue="1" operator="lessThan">
      <formula>0</formula>
    </cfRule>
  </conditionalFormatting>
  <conditionalFormatting sqref="E51:I51">
    <cfRule type="cellIs" dxfId="430" priority="430" stopIfTrue="1" operator="lessThan">
      <formula>0</formula>
    </cfRule>
  </conditionalFormatting>
  <conditionalFormatting sqref="D52">
    <cfRule type="cellIs" dxfId="429" priority="429" stopIfTrue="1" operator="lessThan">
      <formula>0</formula>
    </cfRule>
  </conditionalFormatting>
  <conditionalFormatting sqref="E52:I52">
    <cfRule type="cellIs" dxfId="428" priority="428" stopIfTrue="1" operator="lessThan">
      <formula>0</formula>
    </cfRule>
  </conditionalFormatting>
  <conditionalFormatting sqref="D53">
    <cfRule type="cellIs" dxfId="427" priority="427" stopIfTrue="1" operator="lessThan">
      <formula>0</formula>
    </cfRule>
  </conditionalFormatting>
  <conditionalFormatting sqref="E53:I53">
    <cfRule type="cellIs" dxfId="426" priority="426" stopIfTrue="1" operator="lessThan">
      <formula>0</formula>
    </cfRule>
  </conditionalFormatting>
  <conditionalFormatting sqref="D56">
    <cfRule type="cellIs" dxfId="425" priority="425" stopIfTrue="1" operator="lessThan">
      <formula>0</formula>
    </cfRule>
  </conditionalFormatting>
  <conditionalFormatting sqref="E56:I56">
    <cfRule type="cellIs" dxfId="424" priority="424" stopIfTrue="1" operator="lessThan">
      <formula>0</formula>
    </cfRule>
  </conditionalFormatting>
  <conditionalFormatting sqref="D57">
    <cfRule type="cellIs" dxfId="423" priority="423" stopIfTrue="1" operator="lessThan">
      <formula>0</formula>
    </cfRule>
  </conditionalFormatting>
  <conditionalFormatting sqref="E57:I57">
    <cfRule type="cellIs" dxfId="422" priority="422" stopIfTrue="1" operator="lessThan">
      <formula>0</formula>
    </cfRule>
  </conditionalFormatting>
  <conditionalFormatting sqref="D58">
    <cfRule type="cellIs" dxfId="421" priority="421" stopIfTrue="1" operator="lessThan">
      <formula>0</formula>
    </cfRule>
  </conditionalFormatting>
  <conditionalFormatting sqref="E58:I58">
    <cfRule type="cellIs" dxfId="420" priority="420" stopIfTrue="1" operator="lessThan">
      <formula>0</formula>
    </cfRule>
  </conditionalFormatting>
  <conditionalFormatting sqref="J9">
    <cfRule type="cellIs" dxfId="419" priority="419" stopIfTrue="1" operator="lessThan">
      <formula>0</formula>
    </cfRule>
  </conditionalFormatting>
  <conditionalFormatting sqref="J11:J14">
    <cfRule type="cellIs" dxfId="418" priority="418" stopIfTrue="1" operator="lessThan">
      <formula>0</formula>
    </cfRule>
  </conditionalFormatting>
  <conditionalFormatting sqref="K10:O10">
    <cfRule type="cellIs" dxfId="417" priority="417" stopIfTrue="1" operator="lessThan">
      <formula>0</formula>
    </cfRule>
  </conditionalFormatting>
  <conditionalFormatting sqref="K11:O11">
    <cfRule type="cellIs" dxfId="416" priority="416" stopIfTrue="1" operator="lessThan">
      <formula>0</formula>
    </cfRule>
  </conditionalFormatting>
  <conditionalFormatting sqref="K13:O14">
    <cfRule type="cellIs" dxfId="415" priority="415" stopIfTrue="1" operator="lessThan">
      <formula>0</formula>
    </cfRule>
  </conditionalFormatting>
  <conditionalFormatting sqref="J16:J19">
    <cfRule type="cellIs" dxfId="414" priority="414" stopIfTrue="1" operator="lessThan">
      <formula>0</formula>
    </cfRule>
  </conditionalFormatting>
  <conditionalFormatting sqref="K16:O16">
    <cfRule type="cellIs" dxfId="413" priority="413" stopIfTrue="1" operator="lessThan">
      <formula>0</formula>
    </cfRule>
  </conditionalFormatting>
  <conditionalFormatting sqref="K18:O19">
    <cfRule type="cellIs" dxfId="412" priority="412" stopIfTrue="1" operator="lessThan">
      <formula>0</formula>
    </cfRule>
  </conditionalFormatting>
  <conditionalFormatting sqref="L17:N17">
    <cfRule type="cellIs" dxfId="411" priority="411" stopIfTrue="1" operator="lessThan">
      <formula>0</formula>
    </cfRule>
  </conditionalFormatting>
  <conditionalFormatting sqref="P9">
    <cfRule type="cellIs" dxfId="410" priority="410" stopIfTrue="1" operator="lessThan">
      <formula>0</formula>
    </cfRule>
  </conditionalFormatting>
  <conditionalFormatting sqref="P11:P14">
    <cfRule type="cellIs" dxfId="409" priority="409" stopIfTrue="1" operator="lessThan">
      <formula>0</formula>
    </cfRule>
  </conditionalFormatting>
  <conditionalFormatting sqref="Q10:T10">
    <cfRule type="cellIs" dxfId="408" priority="408" stopIfTrue="1" operator="lessThan">
      <formula>0</formula>
    </cfRule>
  </conditionalFormatting>
  <conditionalFormatting sqref="Q11:T11">
    <cfRule type="cellIs" dxfId="407" priority="407" stopIfTrue="1" operator="lessThan">
      <formula>0</formula>
    </cfRule>
  </conditionalFormatting>
  <conditionalFormatting sqref="Q13:T14">
    <cfRule type="cellIs" dxfId="406" priority="406" stopIfTrue="1" operator="lessThan">
      <formula>0</formula>
    </cfRule>
  </conditionalFormatting>
  <conditionalFormatting sqref="P18:P19">
    <cfRule type="cellIs" dxfId="405" priority="405" stopIfTrue="1" operator="lessThan">
      <formula>0</formula>
    </cfRule>
  </conditionalFormatting>
  <conditionalFormatting sqref="Q18:T19">
    <cfRule type="cellIs" dxfId="404" priority="404" stopIfTrue="1" operator="lessThan">
      <formula>0</formula>
    </cfRule>
  </conditionalFormatting>
  <conditionalFormatting sqref="U9">
    <cfRule type="cellIs" dxfId="403" priority="403" stopIfTrue="1" operator="lessThan">
      <formula>0</formula>
    </cfRule>
  </conditionalFormatting>
  <conditionalFormatting sqref="U11:U14">
    <cfRule type="cellIs" dxfId="402" priority="402" stopIfTrue="1" operator="lessThan">
      <formula>0</formula>
    </cfRule>
  </conditionalFormatting>
  <conditionalFormatting sqref="V10">
    <cfRule type="cellIs" dxfId="401" priority="401" stopIfTrue="1" operator="lessThan">
      <formula>0</formula>
    </cfRule>
  </conditionalFormatting>
  <conditionalFormatting sqref="V11">
    <cfRule type="cellIs" dxfId="400" priority="400" stopIfTrue="1" operator="lessThan">
      <formula>0</formula>
    </cfRule>
  </conditionalFormatting>
  <conditionalFormatting sqref="V13:V14">
    <cfRule type="cellIs" dxfId="399" priority="399" stopIfTrue="1" operator="lessThan">
      <formula>0</formula>
    </cfRule>
  </conditionalFormatting>
  <conditionalFormatting sqref="U18:U19">
    <cfRule type="cellIs" dxfId="398" priority="398" stopIfTrue="1" operator="lessThan">
      <formula>0</formula>
    </cfRule>
  </conditionalFormatting>
  <conditionalFormatting sqref="V18:V19">
    <cfRule type="cellIs" dxfId="397" priority="397" stopIfTrue="1" operator="lessThan">
      <formula>0</formula>
    </cfRule>
  </conditionalFormatting>
  <conditionalFormatting sqref="W10">
    <cfRule type="cellIs" dxfId="396" priority="396" stopIfTrue="1" operator="lessThan">
      <formula>0</formula>
    </cfRule>
  </conditionalFormatting>
  <conditionalFormatting sqref="W11">
    <cfRule type="cellIs" dxfId="395" priority="395" stopIfTrue="1" operator="lessThan">
      <formula>0</formula>
    </cfRule>
  </conditionalFormatting>
  <conditionalFormatting sqref="W13:W14">
    <cfRule type="cellIs" dxfId="394" priority="394" stopIfTrue="1" operator="lessThan">
      <formula>0</formula>
    </cfRule>
  </conditionalFormatting>
  <conditionalFormatting sqref="W18:W19">
    <cfRule type="cellIs" dxfId="393" priority="393" stopIfTrue="1" operator="lessThan">
      <formula>0</formula>
    </cfRule>
  </conditionalFormatting>
  <conditionalFormatting sqref="X9">
    <cfRule type="cellIs" dxfId="392" priority="392" stopIfTrue="1" operator="lessThan">
      <formula>0</formula>
    </cfRule>
  </conditionalFormatting>
  <conditionalFormatting sqref="X11:X14">
    <cfRule type="cellIs" dxfId="391" priority="391" stopIfTrue="1" operator="lessThan">
      <formula>0</formula>
    </cfRule>
  </conditionalFormatting>
  <conditionalFormatting sqref="Y10">
    <cfRule type="cellIs" dxfId="390" priority="390" stopIfTrue="1" operator="lessThan">
      <formula>0</formula>
    </cfRule>
  </conditionalFormatting>
  <conditionalFormatting sqref="Y11">
    <cfRule type="cellIs" dxfId="389" priority="389" stopIfTrue="1" operator="lessThan">
      <formula>0</formula>
    </cfRule>
  </conditionalFormatting>
  <conditionalFormatting sqref="Y13:Y14">
    <cfRule type="cellIs" dxfId="388" priority="388" stopIfTrue="1" operator="lessThan">
      <formula>0</formula>
    </cfRule>
  </conditionalFormatting>
  <conditionalFormatting sqref="X18:X19">
    <cfRule type="cellIs" dxfId="387" priority="387" stopIfTrue="1" operator="lessThan">
      <formula>0</formula>
    </cfRule>
  </conditionalFormatting>
  <conditionalFormatting sqref="Y18:Y19">
    <cfRule type="cellIs" dxfId="386" priority="386" stopIfTrue="1" operator="lessThan">
      <formula>0</formula>
    </cfRule>
  </conditionalFormatting>
  <conditionalFormatting sqref="Z10">
    <cfRule type="cellIs" dxfId="385" priority="385" stopIfTrue="1" operator="lessThan">
      <formula>0</formula>
    </cfRule>
  </conditionalFormatting>
  <conditionalFormatting sqref="Z11">
    <cfRule type="cellIs" dxfId="384" priority="384" stopIfTrue="1" operator="lessThan">
      <formula>0</formula>
    </cfRule>
  </conditionalFormatting>
  <conditionalFormatting sqref="Z13:Z14">
    <cfRule type="cellIs" dxfId="383" priority="383" stopIfTrue="1" operator="lessThan">
      <formula>0</formula>
    </cfRule>
  </conditionalFormatting>
  <conditionalFormatting sqref="AA9">
    <cfRule type="cellIs" dxfId="382" priority="381" stopIfTrue="1" operator="lessThan">
      <formula>0</formula>
    </cfRule>
  </conditionalFormatting>
  <conditionalFormatting sqref="AB10">
    <cfRule type="cellIs" dxfId="381" priority="379" stopIfTrue="1" operator="lessThan">
      <formula>0</formula>
    </cfRule>
  </conditionalFormatting>
  <conditionalFormatting sqref="AB11">
    <cfRule type="cellIs" dxfId="380" priority="378" stopIfTrue="1" operator="lessThan">
      <formula>0</formula>
    </cfRule>
  </conditionalFormatting>
  <conditionalFormatting sqref="AB13:AB14">
    <cfRule type="cellIs" dxfId="379" priority="377" stopIfTrue="1" operator="lessThan">
      <formula>0</formula>
    </cfRule>
  </conditionalFormatting>
  <conditionalFormatting sqref="AA18:AA19">
    <cfRule type="cellIs" dxfId="378" priority="376" stopIfTrue="1" operator="lessThan">
      <formula>0</formula>
    </cfRule>
  </conditionalFormatting>
  <conditionalFormatting sqref="AB18:AB19">
    <cfRule type="cellIs" dxfId="377" priority="375" stopIfTrue="1" operator="lessThan">
      <formula>0</formula>
    </cfRule>
  </conditionalFormatting>
  <conditionalFormatting sqref="AC10">
    <cfRule type="cellIs" dxfId="376" priority="374" stopIfTrue="1" operator="lessThan">
      <formula>0</formula>
    </cfRule>
  </conditionalFormatting>
  <conditionalFormatting sqref="AC11">
    <cfRule type="cellIs" dxfId="375" priority="373" stopIfTrue="1" operator="lessThan">
      <formula>0</formula>
    </cfRule>
  </conditionalFormatting>
  <conditionalFormatting sqref="AC13:AC14">
    <cfRule type="cellIs" dxfId="374" priority="372" stopIfTrue="1" operator="lessThan">
      <formula>0</formula>
    </cfRule>
  </conditionalFormatting>
  <conditionalFormatting sqref="AC18:AC19">
    <cfRule type="cellIs" dxfId="373" priority="371" stopIfTrue="1" operator="lessThan">
      <formula>0</formula>
    </cfRule>
  </conditionalFormatting>
  <conditionalFormatting sqref="AD9">
    <cfRule type="cellIs" dxfId="372" priority="370" stopIfTrue="1" operator="lessThan">
      <formula>0</formula>
    </cfRule>
  </conditionalFormatting>
  <conditionalFormatting sqref="AD11:AD14">
    <cfRule type="cellIs" dxfId="371" priority="369" stopIfTrue="1" operator="lessThan">
      <formula>0</formula>
    </cfRule>
  </conditionalFormatting>
  <conditionalFormatting sqref="AD18:AD19">
    <cfRule type="cellIs" dxfId="370" priority="368" stopIfTrue="1" operator="lessThan">
      <formula>0</formula>
    </cfRule>
  </conditionalFormatting>
  <conditionalFormatting sqref="AS57">
    <cfRule type="cellIs" dxfId="369" priority="6" stopIfTrue="1" operator="lessThan">
      <formula>0</formula>
    </cfRule>
  </conditionalFormatting>
  <conditionalFormatting sqref="AT57">
    <cfRule type="cellIs" dxfId="368" priority="5" stopIfTrue="1" operator="lessThan">
      <formula>0</formula>
    </cfRule>
  </conditionalFormatting>
  <conditionalFormatting sqref="AI9">
    <cfRule type="cellIs" dxfId="367" priority="364" stopIfTrue="1" operator="lessThan">
      <formula>0</formula>
    </cfRule>
  </conditionalFormatting>
  <conditionalFormatting sqref="AI11:AI14">
    <cfRule type="cellIs" dxfId="366" priority="363" stopIfTrue="1" operator="lessThan">
      <formula>0</formula>
    </cfRule>
  </conditionalFormatting>
  <conditionalFormatting sqref="AI18:AI19">
    <cfRule type="cellIs" dxfId="365" priority="362" stopIfTrue="1" operator="lessThan">
      <formula>0</formula>
    </cfRule>
  </conditionalFormatting>
  <conditionalFormatting sqref="AN9">
    <cfRule type="cellIs" dxfId="364" priority="361" stopIfTrue="1" operator="lessThan">
      <formula>0</formula>
    </cfRule>
  </conditionalFormatting>
  <conditionalFormatting sqref="AN11:AN14">
    <cfRule type="cellIs" dxfId="363" priority="360" stopIfTrue="1" operator="lessThan">
      <formula>0</formula>
    </cfRule>
  </conditionalFormatting>
  <conditionalFormatting sqref="AO10:AR10">
    <cfRule type="cellIs" dxfId="362" priority="359" stopIfTrue="1" operator="lessThan">
      <formula>0</formula>
    </cfRule>
  </conditionalFormatting>
  <conditionalFormatting sqref="AO11:AR11">
    <cfRule type="cellIs" dxfId="361" priority="358" stopIfTrue="1" operator="lessThan">
      <formula>0</formula>
    </cfRule>
  </conditionalFormatting>
  <conditionalFormatting sqref="AO13:AR14">
    <cfRule type="cellIs" dxfId="360" priority="357" stopIfTrue="1" operator="lessThan">
      <formula>0</formula>
    </cfRule>
  </conditionalFormatting>
  <conditionalFormatting sqref="AO18:AR19">
    <cfRule type="cellIs" dxfId="359" priority="355" stopIfTrue="1" operator="lessThan">
      <formula>0</formula>
    </cfRule>
  </conditionalFormatting>
  <conditionalFormatting sqref="AS9">
    <cfRule type="cellIs" dxfId="358" priority="354" stopIfTrue="1" operator="lessThan">
      <formula>0</formula>
    </cfRule>
  </conditionalFormatting>
  <conditionalFormatting sqref="AT9">
    <cfRule type="cellIs" dxfId="357" priority="353" stopIfTrue="1" operator="lessThan">
      <formula>0</formula>
    </cfRule>
  </conditionalFormatting>
  <conditionalFormatting sqref="AU9">
    <cfRule type="cellIs" dxfId="356" priority="352" stopIfTrue="1" operator="lessThan">
      <formula>0</formula>
    </cfRule>
  </conditionalFormatting>
  <conditionalFormatting sqref="AS11">
    <cfRule type="cellIs" dxfId="355" priority="351" stopIfTrue="1" operator="lessThan">
      <formula>0</formula>
    </cfRule>
  </conditionalFormatting>
  <conditionalFormatting sqref="AT11">
    <cfRule type="cellIs" dxfId="354" priority="350" stopIfTrue="1" operator="lessThan">
      <formula>0</formula>
    </cfRule>
  </conditionalFormatting>
  <conditionalFormatting sqref="AU11">
    <cfRule type="cellIs" dxfId="353" priority="349" stopIfTrue="1" operator="lessThan">
      <formula>0</formula>
    </cfRule>
  </conditionalFormatting>
  <conditionalFormatting sqref="AS12">
    <cfRule type="cellIs" dxfId="352" priority="348" stopIfTrue="1" operator="lessThan">
      <formula>0</formula>
    </cfRule>
  </conditionalFormatting>
  <conditionalFormatting sqref="AT12">
    <cfRule type="cellIs" dxfId="351" priority="347" stopIfTrue="1" operator="lessThan">
      <formula>0</formula>
    </cfRule>
  </conditionalFormatting>
  <conditionalFormatting sqref="AU12">
    <cfRule type="cellIs" dxfId="350" priority="346" stopIfTrue="1" operator="lessThan">
      <formula>0</formula>
    </cfRule>
  </conditionalFormatting>
  <conditionalFormatting sqref="AS13">
    <cfRule type="cellIs" dxfId="349" priority="345" stopIfTrue="1" operator="lessThan">
      <formula>0</formula>
    </cfRule>
  </conditionalFormatting>
  <conditionalFormatting sqref="AT13">
    <cfRule type="cellIs" dxfId="348" priority="344" stopIfTrue="1" operator="lessThan">
      <formula>0</formula>
    </cfRule>
  </conditionalFormatting>
  <conditionalFormatting sqref="AU13">
    <cfRule type="cellIs" dxfId="347" priority="343" stopIfTrue="1" operator="lessThan">
      <formula>0</formula>
    </cfRule>
  </conditionalFormatting>
  <conditionalFormatting sqref="AS14">
    <cfRule type="cellIs" dxfId="346" priority="342" stopIfTrue="1" operator="lessThan">
      <formula>0</formula>
    </cfRule>
  </conditionalFormatting>
  <conditionalFormatting sqref="AT14">
    <cfRule type="cellIs" dxfId="345" priority="341" stopIfTrue="1" operator="lessThan">
      <formula>0</formula>
    </cfRule>
  </conditionalFormatting>
  <conditionalFormatting sqref="AU14">
    <cfRule type="cellIs" dxfId="344" priority="340" stopIfTrue="1" operator="lessThan">
      <formula>0</formula>
    </cfRule>
  </conditionalFormatting>
  <conditionalFormatting sqref="AS18">
    <cfRule type="cellIs" dxfId="343" priority="339" stopIfTrue="1" operator="lessThan">
      <formula>0</formula>
    </cfRule>
  </conditionalFormatting>
  <conditionalFormatting sqref="AT18">
    <cfRule type="cellIs" dxfId="342" priority="338" stopIfTrue="1" operator="lessThan">
      <formula>0</formula>
    </cfRule>
  </conditionalFormatting>
  <conditionalFormatting sqref="AU18">
    <cfRule type="cellIs" dxfId="341" priority="337" stopIfTrue="1" operator="lessThan">
      <formula>0</formula>
    </cfRule>
  </conditionalFormatting>
  <conditionalFormatting sqref="AS19">
    <cfRule type="cellIs" dxfId="340" priority="336" stopIfTrue="1" operator="lessThan">
      <formula>0</formula>
    </cfRule>
  </conditionalFormatting>
  <conditionalFormatting sqref="AT19">
    <cfRule type="cellIs" dxfId="339" priority="335" stopIfTrue="1" operator="lessThan">
      <formula>0</formula>
    </cfRule>
  </conditionalFormatting>
  <conditionalFormatting sqref="AU19">
    <cfRule type="cellIs" dxfId="338" priority="334" stopIfTrue="1" operator="lessThan">
      <formula>0</formula>
    </cfRule>
  </conditionalFormatting>
  <conditionalFormatting sqref="J23">
    <cfRule type="cellIs" dxfId="337" priority="333" stopIfTrue="1" operator="lessThan">
      <formula>0</formula>
    </cfRule>
  </conditionalFormatting>
  <conditionalFormatting sqref="J26">
    <cfRule type="cellIs" dxfId="336" priority="332" stopIfTrue="1" operator="lessThan">
      <formula>0</formula>
    </cfRule>
  </conditionalFormatting>
  <conditionalFormatting sqref="J28">
    <cfRule type="cellIs" dxfId="335" priority="331" stopIfTrue="1" operator="lessThan">
      <formula>0</formula>
    </cfRule>
  </conditionalFormatting>
  <conditionalFormatting sqref="J30">
    <cfRule type="cellIs" dxfId="334" priority="330" stopIfTrue="1" operator="lessThan">
      <formula>0</formula>
    </cfRule>
  </conditionalFormatting>
  <conditionalFormatting sqref="J32">
    <cfRule type="cellIs" dxfId="333" priority="329" stopIfTrue="1" operator="lessThan">
      <formula>0</formula>
    </cfRule>
  </conditionalFormatting>
  <conditionalFormatting sqref="J34">
    <cfRule type="cellIs" dxfId="332" priority="328" stopIfTrue="1" operator="lessThan">
      <formula>0</formula>
    </cfRule>
  </conditionalFormatting>
  <conditionalFormatting sqref="J38">
    <cfRule type="cellIs" dxfId="331" priority="327" stopIfTrue="1" operator="lessThan">
      <formula>0</formula>
    </cfRule>
  </conditionalFormatting>
  <conditionalFormatting sqref="J41">
    <cfRule type="cellIs" dxfId="330" priority="326" stopIfTrue="1" operator="lessThan">
      <formula>0</formula>
    </cfRule>
  </conditionalFormatting>
  <conditionalFormatting sqref="J43">
    <cfRule type="cellIs" dxfId="329" priority="325" stopIfTrue="1" operator="lessThan">
      <formula>0</formula>
    </cfRule>
  </conditionalFormatting>
  <conditionalFormatting sqref="J47">
    <cfRule type="cellIs" dxfId="328" priority="324" stopIfTrue="1" operator="lessThan">
      <formula>0</formula>
    </cfRule>
  </conditionalFormatting>
  <conditionalFormatting sqref="J50">
    <cfRule type="cellIs" dxfId="327" priority="323" stopIfTrue="1" operator="lessThan">
      <formula>0</formula>
    </cfRule>
  </conditionalFormatting>
  <conditionalFormatting sqref="K24:O24">
    <cfRule type="cellIs" dxfId="326" priority="322" stopIfTrue="1" operator="lessThan">
      <formula>0</formula>
    </cfRule>
  </conditionalFormatting>
  <conditionalFormatting sqref="K27:O27">
    <cfRule type="cellIs" dxfId="325" priority="321" stopIfTrue="1" operator="lessThan">
      <formula>0</formula>
    </cfRule>
  </conditionalFormatting>
  <conditionalFormatting sqref="K31:O31">
    <cfRule type="cellIs" dxfId="324" priority="320" stopIfTrue="1" operator="lessThan">
      <formula>0</formula>
    </cfRule>
  </conditionalFormatting>
  <conditionalFormatting sqref="K35:O35">
    <cfRule type="cellIs" dxfId="323" priority="319" stopIfTrue="1" operator="lessThan">
      <formula>0</formula>
    </cfRule>
  </conditionalFormatting>
  <conditionalFormatting sqref="K39:O39">
    <cfRule type="cellIs" dxfId="322" priority="318" stopIfTrue="1" operator="lessThan">
      <formula>0</formula>
    </cfRule>
  </conditionalFormatting>
  <conditionalFormatting sqref="K42:O42">
    <cfRule type="cellIs" dxfId="321" priority="317" stopIfTrue="1" operator="lessThan">
      <formula>0</formula>
    </cfRule>
  </conditionalFormatting>
  <conditionalFormatting sqref="J36">
    <cfRule type="cellIs" dxfId="320" priority="316" stopIfTrue="1" operator="lessThan">
      <formula>0</formula>
    </cfRule>
  </conditionalFormatting>
  <conditionalFormatting sqref="K36:O36">
    <cfRule type="cellIs" dxfId="319" priority="315" stopIfTrue="1" operator="lessThan">
      <formula>0</formula>
    </cfRule>
  </conditionalFormatting>
  <conditionalFormatting sqref="J45">
    <cfRule type="cellIs" dxfId="318" priority="314" stopIfTrue="1" operator="lessThan">
      <formula>0</formula>
    </cfRule>
  </conditionalFormatting>
  <conditionalFormatting sqref="K45:O45">
    <cfRule type="cellIs" dxfId="317" priority="313" stopIfTrue="1" operator="lessThan">
      <formula>0</formula>
    </cfRule>
  </conditionalFormatting>
  <conditionalFormatting sqref="J46">
    <cfRule type="cellIs" dxfId="316" priority="312" stopIfTrue="1" operator="lessThan">
      <formula>0</formula>
    </cfRule>
  </conditionalFormatting>
  <conditionalFormatting sqref="K46:O46">
    <cfRule type="cellIs" dxfId="315" priority="311" stopIfTrue="1" operator="lessThan">
      <formula>0</formula>
    </cfRule>
  </conditionalFormatting>
  <conditionalFormatting sqref="J49">
    <cfRule type="cellIs" dxfId="314" priority="310" stopIfTrue="1" operator="lessThan">
      <formula>0</formula>
    </cfRule>
  </conditionalFormatting>
  <conditionalFormatting sqref="K49:O49">
    <cfRule type="cellIs" dxfId="313" priority="309" stopIfTrue="1" operator="lessThan">
      <formula>0</formula>
    </cfRule>
  </conditionalFormatting>
  <conditionalFormatting sqref="J51">
    <cfRule type="cellIs" dxfId="312" priority="308" stopIfTrue="1" operator="lessThan">
      <formula>0</formula>
    </cfRule>
  </conditionalFormatting>
  <conditionalFormatting sqref="K51:O51">
    <cfRule type="cellIs" dxfId="311" priority="307" stopIfTrue="1" operator="lessThan">
      <formula>0</formula>
    </cfRule>
  </conditionalFormatting>
  <conditionalFormatting sqref="J52">
    <cfRule type="cellIs" dxfId="310" priority="306" stopIfTrue="1" operator="lessThan">
      <formula>0</formula>
    </cfRule>
  </conditionalFormatting>
  <conditionalFormatting sqref="K52:O52">
    <cfRule type="cellIs" dxfId="309" priority="305" stopIfTrue="1" operator="lessThan">
      <formula>0</formula>
    </cfRule>
  </conditionalFormatting>
  <conditionalFormatting sqref="J53">
    <cfRule type="cellIs" dxfId="308" priority="304" stopIfTrue="1" operator="lessThan">
      <formula>0</formula>
    </cfRule>
  </conditionalFormatting>
  <conditionalFormatting sqref="K53:O53">
    <cfRule type="cellIs" dxfId="307" priority="303" stopIfTrue="1" operator="lessThan">
      <formula>0</formula>
    </cfRule>
  </conditionalFormatting>
  <conditionalFormatting sqref="P23">
    <cfRule type="cellIs" dxfId="306" priority="302" stopIfTrue="1" operator="lessThan">
      <formula>0</formula>
    </cfRule>
  </conditionalFormatting>
  <conditionalFormatting sqref="P26">
    <cfRule type="cellIs" dxfId="305" priority="301" stopIfTrue="1" operator="lessThan">
      <formula>0</formula>
    </cfRule>
  </conditionalFormatting>
  <conditionalFormatting sqref="P28">
    <cfRule type="cellIs" dxfId="304" priority="300" stopIfTrue="1" operator="lessThan">
      <formula>0</formula>
    </cfRule>
  </conditionalFormatting>
  <conditionalFormatting sqref="P30">
    <cfRule type="cellIs" dxfId="303" priority="299" stopIfTrue="1" operator="lessThan">
      <formula>0</formula>
    </cfRule>
  </conditionalFormatting>
  <conditionalFormatting sqref="P32">
    <cfRule type="cellIs" dxfId="302" priority="298" stopIfTrue="1" operator="lessThan">
      <formula>0</formula>
    </cfRule>
  </conditionalFormatting>
  <conditionalFormatting sqref="P34">
    <cfRule type="cellIs" dxfId="301" priority="297" stopIfTrue="1" operator="lessThan">
      <formula>0</formula>
    </cfRule>
  </conditionalFormatting>
  <conditionalFormatting sqref="P38">
    <cfRule type="cellIs" dxfId="300" priority="296" stopIfTrue="1" operator="lessThan">
      <formula>0</formula>
    </cfRule>
  </conditionalFormatting>
  <conditionalFormatting sqref="P41">
    <cfRule type="cellIs" dxfId="299" priority="295" stopIfTrue="1" operator="lessThan">
      <formula>0</formula>
    </cfRule>
  </conditionalFormatting>
  <conditionalFormatting sqref="P43">
    <cfRule type="cellIs" dxfId="298" priority="294" stopIfTrue="1" operator="lessThan">
      <formula>0</formula>
    </cfRule>
  </conditionalFormatting>
  <conditionalFormatting sqref="P47">
    <cfRule type="cellIs" dxfId="297" priority="293" stopIfTrue="1" operator="lessThan">
      <formula>0</formula>
    </cfRule>
  </conditionalFormatting>
  <conditionalFormatting sqref="P50">
    <cfRule type="cellIs" dxfId="296" priority="292" stopIfTrue="1" operator="lessThan">
      <formula>0</formula>
    </cfRule>
  </conditionalFormatting>
  <conditionalFormatting sqref="Q24:T24">
    <cfRule type="cellIs" dxfId="295" priority="291" stopIfTrue="1" operator="lessThan">
      <formula>0</formula>
    </cfRule>
  </conditionalFormatting>
  <conditionalFormatting sqref="Q27:T27">
    <cfRule type="cellIs" dxfId="294" priority="290" stopIfTrue="1" operator="lessThan">
      <formula>0</formula>
    </cfRule>
  </conditionalFormatting>
  <conditionalFormatting sqref="Q31:T31">
    <cfRule type="cellIs" dxfId="293" priority="289" stopIfTrue="1" operator="lessThan">
      <formula>0</formula>
    </cfRule>
  </conditionalFormatting>
  <conditionalFormatting sqref="Q35:T35">
    <cfRule type="cellIs" dxfId="292" priority="288" stopIfTrue="1" operator="lessThan">
      <formula>0</formula>
    </cfRule>
  </conditionalFormatting>
  <conditionalFormatting sqref="Q39:T39">
    <cfRule type="cellIs" dxfId="291" priority="287" stopIfTrue="1" operator="lessThan">
      <formula>0</formula>
    </cfRule>
  </conditionalFormatting>
  <conditionalFormatting sqref="Q42:T42">
    <cfRule type="cellIs" dxfId="290" priority="286" stopIfTrue="1" operator="lessThan">
      <formula>0</formula>
    </cfRule>
  </conditionalFormatting>
  <conditionalFormatting sqref="P36">
    <cfRule type="cellIs" dxfId="289" priority="285" stopIfTrue="1" operator="lessThan">
      <formula>0</formula>
    </cfRule>
  </conditionalFormatting>
  <conditionalFormatting sqref="Q36:T36">
    <cfRule type="cellIs" dxfId="288" priority="284" stopIfTrue="1" operator="lessThan">
      <formula>0</formula>
    </cfRule>
  </conditionalFormatting>
  <conditionalFormatting sqref="P45">
    <cfRule type="cellIs" dxfId="287" priority="283" stopIfTrue="1" operator="lessThan">
      <formula>0</formula>
    </cfRule>
  </conditionalFormatting>
  <conditionalFormatting sqref="Q45:T45">
    <cfRule type="cellIs" dxfId="286" priority="282" stopIfTrue="1" operator="lessThan">
      <formula>0</formula>
    </cfRule>
  </conditionalFormatting>
  <conditionalFormatting sqref="P46">
    <cfRule type="cellIs" dxfId="285" priority="281" stopIfTrue="1" operator="lessThan">
      <formula>0</formula>
    </cfRule>
  </conditionalFormatting>
  <conditionalFormatting sqref="Q46:T46">
    <cfRule type="cellIs" dxfId="284" priority="280" stopIfTrue="1" operator="lessThan">
      <formula>0</formula>
    </cfRule>
  </conditionalFormatting>
  <conditionalFormatting sqref="P49">
    <cfRule type="cellIs" dxfId="283" priority="279" stopIfTrue="1" operator="lessThan">
      <formula>0</formula>
    </cfRule>
  </conditionalFormatting>
  <conditionalFormatting sqref="Q49:T49">
    <cfRule type="cellIs" dxfId="282" priority="278" stopIfTrue="1" operator="lessThan">
      <formula>0</formula>
    </cfRule>
  </conditionalFormatting>
  <conditionalFormatting sqref="P51">
    <cfRule type="cellIs" dxfId="281" priority="277" stopIfTrue="1" operator="lessThan">
      <formula>0</formula>
    </cfRule>
  </conditionalFormatting>
  <conditionalFormatting sqref="Q51:T51">
    <cfRule type="cellIs" dxfId="280" priority="276" stopIfTrue="1" operator="lessThan">
      <formula>0</formula>
    </cfRule>
  </conditionalFormatting>
  <conditionalFormatting sqref="P52">
    <cfRule type="cellIs" dxfId="279" priority="275" stopIfTrue="1" operator="lessThan">
      <formula>0</formula>
    </cfRule>
  </conditionalFormatting>
  <conditionalFormatting sqref="Q52:T52">
    <cfRule type="cellIs" dxfId="278" priority="274" stopIfTrue="1" operator="lessThan">
      <formula>0</formula>
    </cfRule>
  </conditionalFormatting>
  <conditionalFormatting sqref="P53">
    <cfRule type="cellIs" dxfId="277" priority="273" stopIfTrue="1" operator="lessThan">
      <formula>0</formula>
    </cfRule>
  </conditionalFormatting>
  <conditionalFormatting sqref="Q53:T53">
    <cfRule type="cellIs" dxfId="276" priority="272" stopIfTrue="1" operator="lessThan">
      <formula>0</formula>
    </cfRule>
  </conditionalFormatting>
  <conditionalFormatting sqref="U23">
    <cfRule type="cellIs" dxfId="275" priority="271" stopIfTrue="1" operator="lessThan">
      <formula>0</formula>
    </cfRule>
  </conditionalFormatting>
  <conditionalFormatting sqref="U26">
    <cfRule type="cellIs" dxfId="274" priority="270" stopIfTrue="1" operator="lessThan">
      <formula>0</formula>
    </cfRule>
  </conditionalFormatting>
  <conditionalFormatting sqref="U28">
    <cfRule type="cellIs" dxfId="273" priority="269" stopIfTrue="1" operator="lessThan">
      <formula>0</formula>
    </cfRule>
  </conditionalFormatting>
  <conditionalFormatting sqref="U30">
    <cfRule type="cellIs" dxfId="272" priority="268" stopIfTrue="1" operator="lessThan">
      <formula>0</formula>
    </cfRule>
  </conditionalFormatting>
  <conditionalFormatting sqref="U32">
    <cfRule type="cellIs" dxfId="271" priority="267" stopIfTrue="1" operator="lessThan">
      <formula>0</formula>
    </cfRule>
  </conditionalFormatting>
  <conditionalFormatting sqref="U34">
    <cfRule type="cellIs" dxfId="270" priority="266" stopIfTrue="1" operator="lessThan">
      <formula>0</formula>
    </cfRule>
  </conditionalFormatting>
  <conditionalFormatting sqref="U38">
    <cfRule type="cellIs" dxfId="269" priority="265" stopIfTrue="1" operator="lessThan">
      <formula>0</formula>
    </cfRule>
  </conditionalFormatting>
  <conditionalFormatting sqref="U41">
    <cfRule type="cellIs" dxfId="268" priority="264" stopIfTrue="1" operator="lessThan">
      <formula>0</formula>
    </cfRule>
  </conditionalFormatting>
  <conditionalFormatting sqref="U43">
    <cfRule type="cellIs" dxfId="267" priority="263" stopIfTrue="1" operator="lessThan">
      <formula>0</formula>
    </cfRule>
  </conditionalFormatting>
  <conditionalFormatting sqref="U47">
    <cfRule type="cellIs" dxfId="266" priority="262" stopIfTrue="1" operator="lessThan">
      <formula>0</formula>
    </cfRule>
  </conditionalFormatting>
  <conditionalFormatting sqref="U50">
    <cfRule type="cellIs" dxfId="265" priority="261" stopIfTrue="1" operator="lessThan">
      <formula>0</formula>
    </cfRule>
  </conditionalFormatting>
  <conditionalFormatting sqref="V24:W24">
    <cfRule type="cellIs" dxfId="264" priority="260" stopIfTrue="1" operator="lessThan">
      <formula>0</formula>
    </cfRule>
  </conditionalFormatting>
  <conditionalFormatting sqref="V27:W27">
    <cfRule type="cellIs" dxfId="263" priority="259" stopIfTrue="1" operator="lessThan">
      <formula>0</formula>
    </cfRule>
  </conditionalFormatting>
  <conditionalFormatting sqref="V31:W31">
    <cfRule type="cellIs" dxfId="262" priority="258" stopIfTrue="1" operator="lessThan">
      <formula>0</formula>
    </cfRule>
  </conditionalFormatting>
  <conditionalFormatting sqref="V35:W35">
    <cfRule type="cellIs" dxfId="261" priority="257" stopIfTrue="1" operator="lessThan">
      <formula>0</formula>
    </cfRule>
  </conditionalFormatting>
  <conditionalFormatting sqref="V39:W39">
    <cfRule type="cellIs" dxfId="260" priority="256" stopIfTrue="1" operator="lessThan">
      <formula>0</formula>
    </cfRule>
  </conditionalFormatting>
  <conditionalFormatting sqref="V42:W42">
    <cfRule type="cellIs" dxfId="259" priority="255" stopIfTrue="1" operator="lessThan">
      <formula>0</formula>
    </cfRule>
  </conditionalFormatting>
  <conditionalFormatting sqref="U36">
    <cfRule type="cellIs" dxfId="258" priority="254" stopIfTrue="1" operator="lessThan">
      <formula>0</formula>
    </cfRule>
  </conditionalFormatting>
  <conditionalFormatting sqref="V36:W36">
    <cfRule type="cellIs" dxfId="257" priority="253" stopIfTrue="1" operator="lessThan">
      <formula>0</formula>
    </cfRule>
  </conditionalFormatting>
  <conditionalFormatting sqref="U45">
    <cfRule type="cellIs" dxfId="256" priority="252" stopIfTrue="1" operator="lessThan">
      <formula>0</formula>
    </cfRule>
  </conditionalFormatting>
  <conditionalFormatting sqref="V45:W45">
    <cfRule type="cellIs" dxfId="255" priority="251" stopIfTrue="1" operator="lessThan">
      <formula>0</formula>
    </cfRule>
  </conditionalFormatting>
  <conditionalFormatting sqref="U46">
    <cfRule type="cellIs" dxfId="254" priority="250" stopIfTrue="1" operator="lessThan">
      <formula>0</formula>
    </cfRule>
  </conditionalFormatting>
  <conditionalFormatting sqref="V46:W46">
    <cfRule type="cellIs" dxfId="253" priority="249" stopIfTrue="1" operator="lessThan">
      <formula>0</formula>
    </cfRule>
  </conditionalFormatting>
  <conditionalFormatting sqref="U49">
    <cfRule type="cellIs" dxfId="252" priority="248" stopIfTrue="1" operator="lessThan">
      <formula>0</formula>
    </cfRule>
  </conditionalFormatting>
  <conditionalFormatting sqref="V49:W49">
    <cfRule type="cellIs" dxfId="251" priority="247" stopIfTrue="1" operator="lessThan">
      <formula>0</formula>
    </cfRule>
  </conditionalFormatting>
  <conditionalFormatting sqref="U51">
    <cfRule type="cellIs" dxfId="250" priority="246" stopIfTrue="1" operator="lessThan">
      <formula>0</formula>
    </cfRule>
  </conditionalFormatting>
  <conditionalFormatting sqref="V51:W51">
    <cfRule type="cellIs" dxfId="249" priority="245" stopIfTrue="1" operator="lessThan">
      <formula>0</formula>
    </cfRule>
  </conditionalFormatting>
  <conditionalFormatting sqref="U52">
    <cfRule type="cellIs" dxfId="248" priority="244" stopIfTrue="1" operator="lessThan">
      <formula>0</formula>
    </cfRule>
  </conditionalFormatting>
  <conditionalFormatting sqref="V52:W52">
    <cfRule type="cellIs" dxfId="247" priority="243" stopIfTrue="1" operator="lessThan">
      <formula>0</formula>
    </cfRule>
  </conditionalFormatting>
  <conditionalFormatting sqref="U53">
    <cfRule type="cellIs" dxfId="246" priority="242" stopIfTrue="1" operator="lessThan">
      <formula>0</formula>
    </cfRule>
  </conditionalFormatting>
  <conditionalFormatting sqref="V53:W53">
    <cfRule type="cellIs" dxfId="245" priority="241" stopIfTrue="1" operator="lessThan">
      <formula>0</formula>
    </cfRule>
  </conditionalFormatting>
  <conditionalFormatting sqref="X23">
    <cfRule type="cellIs" dxfId="244" priority="240" stopIfTrue="1" operator="lessThan">
      <formula>0</formula>
    </cfRule>
  </conditionalFormatting>
  <conditionalFormatting sqref="X26">
    <cfRule type="cellIs" dxfId="243" priority="239" stopIfTrue="1" operator="lessThan">
      <formula>0</formula>
    </cfRule>
  </conditionalFormatting>
  <conditionalFormatting sqref="X28">
    <cfRule type="cellIs" dxfId="242" priority="238" stopIfTrue="1" operator="lessThan">
      <formula>0</formula>
    </cfRule>
  </conditionalFormatting>
  <conditionalFormatting sqref="X30">
    <cfRule type="cellIs" dxfId="241" priority="237" stopIfTrue="1" operator="lessThan">
      <formula>0</formula>
    </cfRule>
  </conditionalFormatting>
  <conditionalFormatting sqref="X32">
    <cfRule type="cellIs" dxfId="240" priority="236" stopIfTrue="1" operator="lessThan">
      <formula>0</formula>
    </cfRule>
  </conditionalFormatting>
  <conditionalFormatting sqref="X34">
    <cfRule type="cellIs" dxfId="239" priority="235" stopIfTrue="1" operator="lessThan">
      <formula>0</formula>
    </cfRule>
  </conditionalFormatting>
  <conditionalFormatting sqref="X38">
    <cfRule type="cellIs" dxfId="238" priority="234" stopIfTrue="1" operator="lessThan">
      <formula>0</formula>
    </cfRule>
  </conditionalFormatting>
  <conditionalFormatting sqref="X41">
    <cfRule type="cellIs" dxfId="237" priority="233" stopIfTrue="1" operator="lessThan">
      <formula>0</formula>
    </cfRule>
  </conditionalFormatting>
  <conditionalFormatting sqref="X43">
    <cfRule type="cellIs" dxfId="236" priority="232" stopIfTrue="1" operator="lessThan">
      <formula>0</formula>
    </cfRule>
  </conditionalFormatting>
  <conditionalFormatting sqref="X47">
    <cfRule type="cellIs" dxfId="235" priority="231" stopIfTrue="1" operator="lessThan">
      <formula>0</formula>
    </cfRule>
  </conditionalFormatting>
  <conditionalFormatting sqref="X50">
    <cfRule type="cellIs" dxfId="234" priority="230" stopIfTrue="1" operator="lessThan">
      <formula>0</formula>
    </cfRule>
  </conditionalFormatting>
  <conditionalFormatting sqref="Y24:Z24">
    <cfRule type="cellIs" dxfId="233" priority="229" stopIfTrue="1" operator="lessThan">
      <formula>0</formula>
    </cfRule>
  </conditionalFormatting>
  <conditionalFormatting sqref="Y27:Z27">
    <cfRule type="cellIs" dxfId="232" priority="228" stopIfTrue="1" operator="lessThan">
      <formula>0</formula>
    </cfRule>
  </conditionalFormatting>
  <conditionalFormatting sqref="Y31:Z31">
    <cfRule type="cellIs" dxfId="231" priority="227" stopIfTrue="1" operator="lessThan">
      <formula>0</formula>
    </cfRule>
  </conditionalFormatting>
  <conditionalFormatting sqref="Y35:Z35">
    <cfRule type="cellIs" dxfId="230" priority="226" stopIfTrue="1" operator="lessThan">
      <formula>0</formula>
    </cfRule>
  </conditionalFormatting>
  <conditionalFormatting sqref="Y39:Z39">
    <cfRule type="cellIs" dxfId="229" priority="225" stopIfTrue="1" operator="lessThan">
      <formula>0</formula>
    </cfRule>
  </conditionalFormatting>
  <conditionalFormatting sqref="Y42:Z42">
    <cfRule type="cellIs" dxfId="228" priority="224" stopIfTrue="1" operator="lessThan">
      <formula>0</formula>
    </cfRule>
  </conditionalFormatting>
  <conditionalFormatting sqref="X36">
    <cfRule type="cellIs" dxfId="227" priority="223" stopIfTrue="1" operator="lessThan">
      <formula>0</formula>
    </cfRule>
  </conditionalFormatting>
  <conditionalFormatting sqref="Y36:Z36">
    <cfRule type="cellIs" dxfId="226" priority="222" stopIfTrue="1" operator="lessThan">
      <formula>0</formula>
    </cfRule>
  </conditionalFormatting>
  <conditionalFormatting sqref="X45">
    <cfRule type="cellIs" dxfId="225" priority="221" stopIfTrue="1" operator="lessThan">
      <formula>0</formula>
    </cfRule>
  </conditionalFormatting>
  <conditionalFormatting sqref="Y45:Z45">
    <cfRule type="cellIs" dxfId="224" priority="220" stopIfTrue="1" operator="lessThan">
      <formula>0</formula>
    </cfRule>
  </conditionalFormatting>
  <conditionalFormatting sqref="X46">
    <cfRule type="cellIs" dxfId="223" priority="219" stopIfTrue="1" operator="lessThan">
      <formula>0</formula>
    </cfRule>
  </conditionalFormatting>
  <conditionalFormatting sqref="Y46:Z46">
    <cfRule type="cellIs" dxfId="222" priority="218" stopIfTrue="1" operator="lessThan">
      <formula>0</formula>
    </cfRule>
  </conditionalFormatting>
  <conditionalFormatting sqref="X49">
    <cfRule type="cellIs" dxfId="221" priority="217" stopIfTrue="1" operator="lessThan">
      <formula>0</formula>
    </cfRule>
  </conditionalFormatting>
  <conditionalFormatting sqref="Y49:Z49">
    <cfRule type="cellIs" dxfId="220" priority="216" stopIfTrue="1" operator="lessThan">
      <formula>0</formula>
    </cfRule>
  </conditionalFormatting>
  <conditionalFormatting sqref="X51">
    <cfRule type="cellIs" dxfId="219" priority="215" stopIfTrue="1" operator="lessThan">
      <formula>0</formula>
    </cfRule>
  </conditionalFormatting>
  <conditionalFormatting sqref="Y51:Z51">
    <cfRule type="cellIs" dxfId="218" priority="214" stopIfTrue="1" operator="lessThan">
      <formula>0</formula>
    </cfRule>
  </conditionalFormatting>
  <conditionalFormatting sqref="X52">
    <cfRule type="cellIs" dxfId="217" priority="213" stopIfTrue="1" operator="lessThan">
      <formula>0</formula>
    </cfRule>
  </conditionalFormatting>
  <conditionalFormatting sqref="Y52:Z52">
    <cfRule type="cellIs" dxfId="216" priority="212" stopIfTrue="1" operator="lessThan">
      <formula>0</formula>
    </cfRule>
  </conditionalFormatting>
  <conditionalFormatting sqref="X53">
    <cfRule type="cellIs" dxfId="215" priority="211" stopIfTrue="1" operator="lessThan">
      <formula>0</formula>
    </cfRule>
  </conditionalFormatting>
  <conditionalFormatting sqref="Y53:Z53">
    <cfRule type="cellIs" dxfId="214" priority="210" stopIfTrue="1" operator="lessThan">
      <formula>0</formula>
    </cfRule>
  </conditionalFormatting>
  <conditionalFormatting sqref="AA23">
    <cfRule type="cellIs" dxfId="213" priority="209" stopIfTrue="1" operator="lessThan">
      <formula>0</formula>
    </cfRule>
  </conditionalFormatting>
  <conditionalFormatting sqref="AA26">
    <cfRule type="cellIs" dxfId="212" priority="208" stopIfTrue="1" operator="lessThan">
      <formula>0</formula>
    </cfRule>
  </conditionalFormatting>
  <conditionalFormatting sqref="AA28">
    <cfRule type="cellIs" dxfId="211" priority="207" stopIfTrue="1" operator="lessThan">
      <formula>0</formula>
    </cfRule>
  </conditionalFormatting>
  <conditionalFormatting sqref="AA30">
    <cfRule type="cellIs" dxfId="210" priority="206" stopIfTrue="1" operator="lessThan">
      <formula>0</formula>
    </cfRule>
  </conditionalFormatting>
  <conditionalFormatting sqref="AA32">
    <cfRule type="cellIs" dxfId="209" priority="205" stopIfTrue="1" operator="lessThan">
      <formula>0</formula>
    </cfRule>
  </conditionalFormatting>
  <conditionalFormatting sqref="AA34">
    <cfRule type="cellIs" dxfId="208" priority="204" stopIfTrue="1" operator="lessThan">
      <formula>0</formula>
    </cfRule>
  </conditionalFormatting>
  <conditionalFormatting sqref="AA38">
    <cfRule type="cellIs" dxfId="207" priority="203" stopIfTrue="1" operator="lessThan">
      <formula>0</formula>
    </cfRule>
  </conditionalFormatting>
  <conditionalFormatting sqref="AA41">
    <cfRule type="cellIs" dxfId="206" priority="202" stopIfTrue="1" operator="lessThan">
      <formula>0</formula>
    </cfRule>
  </conditionalFormatting>
  <conditionalFormatting sqref="AA43">
    <cfRule type="cellIs" dxfId="205" priority="201" stopIfTrue="1" operator="lessThan">
      <formula>0</formula>
    </cfRule>
  </conditionalFormatting>
  <conditionalFormatting sqref="AA47">
    <cfRule type="cellIs" dxfId="204" priority="200" stopIfTrue="1" operator="lessThan">
      <formula>0</formula>
    </cfRule>
  </conditionalFormatting>
  <conditionalFormatting sqref="AA50">
    <cfRule type="cellIs" dxfId="203" priority="199" stopIfTrue="1" operator="lessThan">
      <formula>0</formula>
    </cfRule>
  </conditionalFormatting>
  <conditionalFormatting sqref="AB24:AC24">
    <cfRule type="cellIs" dxfId="202" priority="198" stopIfTrue="1" operator="lessThan">
      <formula>0</formula>
    </cfRule>
  </conditionalFormatting>
  <conditionalFormatting sqref="AB27:AC27">
    <cfRule type="cellIs" dxfId="201" priority="197" stopIfTrue="1" operator="lessThan">
      <formula>0</formula>
    </cfRule>
  </conditionalFormatting>
  <conditionalFormatting sqref="AB31:AC31">
    <cfRule type="cellIs" dxfId="200" priority="196" stopIfTrue="1" operator="lessThan">
      <formula>0</formula>
    </cfRule>
  </conditionalFormatting>
  <conditionalFormatting sqref="AB35:AC35">
    <cfRule type="cellIs" dxfId="199" priority="195" stopIfTrue="1" operator="lessThan">
      <formula>0</formula>
    </cfRule>
  </conditionalFormatting>
  <conditionalFormatting sqref="AB39:AC39">
    <cfRule type="cellIs" dxfId="198" priority="194" stopIfTrue="1" operator="lessThan">
      <formula>0</formula>
    </cfRule>
  </conditionalFormatting>
  <conditionalFormatting sqref="AB42:AC42">
    <cfRule type="cellIs" dxfId="197" priority="193" stopIfTrue="1" operator="lessThan">
      <formula>0</formula>
    </cfRule>
  </conditionalFormatting>
  <conditionalFormatting sqref="AA36">
    <cfRule type="cellIs" dxfId="196" priority="192" stopIfTrue="1" operator="lessThan">
      <formula>0</formula>
    </cfRule>
  </conditionalFormatting>
  <conditionalFormatting sqref="AB36:AC36">
    <cfRule type="cellIs" dxfId="195" priority="191" stopIfTrue="1" operator="lessThan">
      <formula>0</formula>
    </cfRule>
  </conditionalFormatting>
  <conditionalFormatting sqref="AA45">
    <cfRule type="cellIs" dxfId="194" priority="190" stopIfTrue="1" operator="lessThan">
      <formula>0</formula>
    </cfRule>
  </conditionalFormatting>
  <conditionalFormatting sqref="AB45:AC45">
    <cfRule type="cellIs" dxfId="193" priority="189" stopIfTrue="1" operator="lessThan">
      <formula>0</formula>
    </cfRule>
  </conditionalFormatting>
  <conditionalFormatting sqref="AA46">
    <cfRule type="cellIs" dxfId="192" priority="188" stopIfTrue="1" operator="lessThan">
      <formula>0</formula>
    </cfRule>
  </conditionalFormatting>
  <conditionalFormatting sqref="AB46:AC46">
    <cfRule type="cellIs" dxfId="191" priority="187" stopIfTrue="1" operator="lessThan">
      <formula>0</formula>
    </cfRule>
  </conditionalFormatting>
  <conditionalFormatting sqref="AA49">
    <cfRule type="cellIs" dxfId="190" priority="186" stopIfTrue="1" operator="lessThan">
      <formula>0</formula>
    </cfRule>
  </conditionalFormatting>
  <conditionalFormatting sqref="AB49:AC49">
    <cfRule type="cellIs" dxfId="189" priority="185" stopIfTrue="1" operator="lessThan">
      <formula>0</formula>
    </cfRule>
  </conditionalFormatting>
  <conditionalFormatting sqref="AA51">
    <cfRule type="cellIs" dxfId="188" priority="184" stopIfTrue="1" operator="lessThan">
      <formula>0</formula>
    </cfRule>
  </conditionalFormatting>
  <conditionalFormatting sqref="AB51:AC51">
    <cfRule type="cellIs" dxfId="187" priority="183" stopIfTrue="1" operator="lessThan">
      <formula>0</formula>
    </cfRule>
  </conditionalFormatting>
  <conditionalFormatting sqref="AA52">
    <cfRule type="cellIs" dxfId="186" priority="182" stopIfTrue="1" operator="lessThan">
      <formula>0</formula>
    </cfRule>
  </conditionalFormatting>
  <conditionalFormatting sqref="AB52:AC52">
    <cfRule type="cellIs" dxfId="185" priority="181" stopIfTrue="1" operator="lessThan">
      <formula>0</formula>
    </cfRule>
  </conditionalFormatting>
  <conditionalFormatting sqref="AA53">
    <cfRule type="cellIs" dxfId="184" priority="180" stopIfTrue="1" operator="lessThan">
      <formula>0</formula>
    </cfRule>
  </conditionalFormatting>
  <conditionalFormatting sqref="AB53:AC53">
    <cfRule type="cellIs" dxfId="183" priority="179" stopIfTrue="1" operator="lessThan">
      <formula>0</formula>
    </cfRule>
  </conditionalFormatting>
  <conditionalFormatting sqref="AN23">
    <cfRule type="cellIs" dxfId="182" priority="178" stopIfTrue="1" operator="lessThan">
      <formula>0</formula>
    </cfRule>
  </conditionalFormatting>
  <conditionalFormatting sqref="AN26">
    <cfRule type="cellIs" dxfId="181" priority="177" stopIfTrue="1" operator="lessThan">
      <formula>0</formula>
    </cfRule>
  </conditionalFormatting>
  <conditionalFormatting sqref="AN28">
    <cfRule type="cellIs" dxfId="180" priority="176" stopIfTrue="1" operator="lessThan">
      <formula>0</formula>
    </cfRule>
  </conditionalFormatting>
  <conditionalFormatting sqref="AN30">
    <cfRule type="cellIs" dxfId="179" priority="175" stopIfTrue="1" operator="lessThan">
      <formula>0</formula>
    </cfRule>
  </conditionalFormatting>
  <conditionalFormatting sqref="AN32">
    <cfRule type="cellIs" dxfId="178" priority="174" stopIfTrue="1" operator="lessThan">
      <formula>0</formula>
    </cfRule>
  </conditionalFormatting>
  <conditionalFormatting sqref="AN34">
    <cfRule type="cellIs" dxfId="177" priority="173" stopIfTrue="1" operator="lessThan">
      <formula>0</formula>
    </cfRule>
  </conditionalFormatting>
  <conditionalFormatting sqref="AN38">
    <cfRule type="cellIs" dxfId="176" priority="172" stopIfTrue="1" operator="lessThan">
      <formula>0</formula>
    </cfRule>
  </conditionalFormatting>
  <conditionalFormatting sqref="AN41">
    <cfRule type="cellIs" dxfId="175" priority="171" stopIfTrue="1" operator="lessThan">
      <formula>0</formula>
    </cfRule>
  </conditionalFormatting>
  <conditionalFormatting sqref="AN43">
    <cfRule type="cellIs" dxfId="174" priority="170" stopIfTrue="1" operator="lessThan">
      <formula>0</formula>
    </cfRule>
  </conditionalFormatting>
  <conditionalFormatting sqref="AN47">
    <cfRule type="cellIs" dxfId="173" priority="169" stopIfTrue="1" operator="lessThan">
      <formula>0</formula>
    </cfRule>
  </conditionalFormatting>
  <conditionalFormatting sqref="AN50">
    <cfRule type="cellIs" dxfId="172" priority="168" stopIfTrue="1" operator="lessThan">
      <formula>0</formula>
    </cfRule>
  </conditionalFormatting>
  <conditionalFormatting sqref="AO24:AR24">
    <cfRule type="cellIs" dxfId="171" priority="167" stopIfTrue="1" operator="lessThan">
      <formula>0</formula>
    </cfRule>
  </conditionalFormatting>
  <conditionalFormatting sqref="AO27:AR27">
    <cfRule type="cellIs" dxfId="170" priority="166" stopIfTrue="1" operator="lessThan">
      <formula>0</formula>
    </cfRule>
  </conditionalFormatting>
  <conditionalFormatting sqref="AO31:AR31">
    <cfRule type="cellIs" dxfId="169" priority="165" stopIfTrue="1" operator="lessThan">
      <formula>0</formula>
    </cfRule>
  </conditionalFormatting>
  <conditionalFormatting sqref="AO35:AR35">
    <cfRule type="cellIs" dxfId="168" priority="164" stopIfTrue="1" operator="lessThan">
      <formula>0</formula>
    </cfRule>
  </conditionalFormatting>
  <conditionalFormatting sqref="AO39:AR39">
    <cfRule type="cellIs" dxfId="167" priority="163" stopIfTrue="1" operator="lessThan">
      <formula>0</formula>
    </cfRule>
  </conditionalFormatting>
  <conditionalFormatting sqref="AO42:AR42">
    <cfRule type="cellIs" dxfId="166" priority="162" stopIfTrue="1" operator="lessThan">
      <formula>0</formula>
    </cfRule>
  </conditionalFormatting>
  <conditionalFormatting sqref="AN36">
    <cfRule type="cellIs" dxfId="165" priority="161" stopIfTrue="1" operator="lessThan">
      <formula>0</formula>
    </cfRule>
  </conditionalFormatting>
  <conditionalFormatting sqref="AO36:AR36">
    <cfRule type="cellIs" dxfId="164" priority="160" stopIfTrue="1" operator="lessThan">
      <formula>0</formula>
    </cfRule>
  </conditionalFormatting>
  <conditionalFormatting sqref="AN45">
    <cfRule type="cellIs" dxfId="163" priority="159" stopIfTrue="1" operator="lessThan">
      <formula>0</formula>
    </cfRule>
  </conditionalFormatting>
  <conditionalFormatting sqref="AO45:AR45">
    <cfRule type="cellIs" dxfId="162" priority="158" stopIfTrue="1" operator="lessThan">
      <formula>0</formula>
    </cfRule>
  </conditionalFormatting>
  <conditionalFormatting sqref="AN46">
    <cfRule type="cellIs" dxfId="161" priority="157" stopIfTrue="1" operator="lessThan">
      <formula>0</formula>
    </cfRule>
  </conditionalFormatting>
  <conditionalFormatting sqref="AO46:AR46">
    <cfRule type="cellIs" dxfId="160" priority="156" stopIfTrue="1" operator="lessThan">
      <formula>0</formula>
    </cfRule>
  </conditionalFormatting>
  <conditionalFormatting sqref="AN49">
    <cfRule type="cellIs" dxfId="159" priority="155" stopIfTrue="1" operator="lessThan">
      <formula>0</formula>
    </cfRule>
  </conditionalFormatting>
  <conditionalFormatting sqref="AO49:AR49">
    <cfRule type="cellIs" dxfId="158" priority="154" stopIfTrue="1" operator="lessThan">
      <formula>0</formula>
    </cfRule>
  </conditionalFormatting>
  <conditionalFormatting sqref="AN51">
    <cfRule type="cellIs" dxfId="157" priority="153" stopIfTrue="1" operator="lessThan">
      <formula>0</formula>
    </cfRule>
  </conditionalFormatting>
  <conditionalFormatting sqref="AO51:AR51">
    <cfRule type="cellIs" dxfId="156" priority="152" stopIfTrue="1" operator="lessThan">
      <formula>0</formula>
    </cfRule>
  </conditionalFormatting>
  <conditionalFormatting sqref="AN52">
    <cfRule type="cellIs" dxfId="155" priority="151" stopIfTrue="1" operator="lessThan">
      <formula>0</formula>
    </cfRule>
  </conditionalFormatting>
  <conditionalFormatting sqref="AO52:AR52">
    <cfRule type="cellIs" dxfId="154" priority="150" stopIfTrue="1" operator="lessThan">
      <formula>0</formula>
    </cfRule>
  </conditionalFormatting>
  <conditionalFormatting sqref="AN53">
    <cfRule type="cellIs" dxfId="153" priority="149" stopIfTrue="1" operator="lessThan">
      <formula>0</formula>
    </cfRule>
  </conditionalFormatting>
  <conditionalFormatting sqref="AO53:AR53">
    <cfRule type="cellIs" dxfId="152" priority="148" stopIfTrue="1" operator="lessThan">
      <formula>0</formula>
    </cfRule>
  </conditionalFormatting>
  <conditionalFormatting sqref="AD23">
    <cfRule type="cellIs" dxfId="151" priority="147" stopIfTrue="1" operator="lessThan">
      <formula>0</formula>
    </cfRule>
  </conditionalFormatting>
  <conditionalFormatting sqref="AD26">
    <cfRule type="cellIs" dxfId="150" priority="146" stopIfTrue="1" operator="lessThan">
      <formula>0</formula>
    </cfRule>
  </conditionalFormatting>
  <conditionalFormatting sqref="AD28">
    <cfRule type="cellIs" dxfId="149" priority="145" stopIfTrue="1" operator="lessThan">
      <formula>0</formula>
    </cfRule>
  </conditionalFormatting>
  <conditionalFormatting sqref="AD30">
    <cfRule type="cellIs" dxfId="148" priority="144" stopIfTrue="1" operator="lessThan">
      <formula>0</formula>
    </cfRule>
  </conditionalFormatting>
  <conditionalFormatting sqref="AD32">
    <cfRule type="cellIs" dxfId="147" priority="143" stopIfTrue="1" operator="lessThan">
      <formula>0</formula>
    </cfRule>
  </conditionalFormatting>
  <conditionalFormatting sqref="AD34">
    <cfRule type="cellIs" dxfId="146" priority="142" stopIfTrue="1" operator="lessThan">
      <formula>0</formula>
    </cfRule>
  </conditionalFormatting>
  <conditionalFormatting sqref="AD38">
    <cfRule type="cellIs" dxfId="145" priority="141" stopIfTrue="1" operator="lessThan">
      <formula>0</formula>
    </cfRule>
  </conditionalFormatting>
  <conditionalFormatting sqref="AD41">
    <cfRule type="cellIs" dxfId="144" priority="140" stopIfTrue="1" operator="lessThan">
      <formula>0</formula>
    </cfRule>
  </conditionalFormatting>
  <conditionalFormatting sqref="AD47">
    <cfRule type="cellIs" dxfId="143" priority="138" stopIfTrue="1" operator="lessThan">
      <formula>0</formula>
    </cfRule>
  </conditionalFormatting>
  <conditionalFormatting sqref="AD50">
    <cfRule type="cellIs" dxfId="142" priority="137" stopIfTrue="1" operator="lessThan">
      <formula>0</formula>
    </cfRule>
  </conditionalFormatting>
  <conditionalFormatting sqref="AD36">
    <cfRule type="cellIs" dxfId="141" priority="136" stopIfTrue="1" operator="lessThan">
      <formula>0</formula>
    </cfRule>
  </conditionalFormatting>
  <conditionalFormatting sqref="AD45">
    <cfRule type="cellIs" dxfId="140" priority="135" stopIfTrue="1" operator="lessThan">
      <formula>0</formula>
    </cfRule>
  </conditionalFormatting>
  <conditionalFormatting sqref="AD46">
    <cfRule type="cellIs" dxfId="139" priority="134" stopIfTrue="1" operator="lessThan">
      <formula>0</formula>
    </cfRule>
  </conditionalFormatting>
  <conditionalFormatting sqref="AD49">
    <cfRule type="cellIs" dxfId="138" priority="133" stopIfTrue="1" operator="lessThan">
      <formula>0</formula>
    </cfRule>
  </conditionalFormatting>
  <conditionalFormatting sqref="AD51">
    <cfRule type="cellIs" dxfId="137" priority="132" stopIfTrue="1" operator="lessThan">
      <formula>0</formula>
    </cfRule>
  </conditionalFormatting>
  <conditionalFormatting sqref="AD52">
    <cfRule type="cellIs" dxfId="136" priority="131" stopIfTrue="1" operator="lessThan">
      <formula>0</formula>
    </cfRule>
  </conditionalFormatting>
  <conditionalFormatting sqref="AD53">
    <cfRule type="cellIs" dxfId="135" priority="130" stopIfTrue="1" operator="lessThan">
      <formula>0</formula>
    </cfRule>
  </conditionalFormatting>
  <conditionalFormatting sqref="AD56">
    <cfRule type="cellIs" dxfId="134" priority="129" stopIfTrue="1" operator="lessThan">
      <formula>0</formula>
    </cfRule>
  </conditionalFormatting>
  <conditionalFormatting sqref="AD57">
    <cfRule type="cellIs" dxfId="133" priority="128" stopIfTrue="1" operator="lessThan">
      <formula>0</formula>
    </cfRule>
  </conditionalFormatting>
  <conditionalFormatting sqref="AI23">
    <cfRule type="cellIs" dxfId="132" priority="127" stopIfTrue="1" operator="lessThan">
      <formula>0</formula>
    </cfRule>
  </conditionalFormatting>
  <conditionalFormatting sqref="AI26">
    <cfRule type="cellIs" dxfId="131" priority="126" stopIfTrue="1" operator="lessThan">
      <formula>0</formula>
    </cfRule>
  </conditionalFormatting>
  <conditionalFormatting sqref="AI28">
    <cfRule type="cellIs" dxfId="130" priority="125" stopIfTrue="1" operator="lessThan">
      <formula>0</formula>
    </cfRule>
  </conditionalFormatting>
  <conditionalFormatting sqref="AI30">
    <cfRule type="cellIs" dxfId="129" priority="124" stopIfTrue="1" operator="lessThan">
      <formula>0</formula>
    </cfRule>
  </conditionalFormatting>
  <conditionalFormatting sqref="AI32">
    <cfRule type="cellIs" dxfId="128" priority="123" stopIfTrue="1" operator="lessThan">
      <formula>0</formula>
    </cfRule>
  </conditionalFormatting>
  <conditionalFormatting sqref="AI34">
    <cfRule type="cellIs" dxfId="127" priority="122" stopIfTrue="1" operator="lessThan">
      <formula>0</formula>
    </cfRule>
  </conditionalFormatting>
  <conditionalFormatting sqref="AI38">
    <cfRule type="cellIs" dxfId="126" priority="121" stopIfTrue="1" operator="lessThan">
      <formula>0</formula>
    </cfRule>
  </conditionalFormatting>
  <conditionalFormatting sqref="AI41">
    <cfRule type="cellIs" dxfId="125" priority="120" stopIfTrue="1" operator="lessThan">
      <formula>0</formula>
    </cfRule>
  </conditionalFormatting>
  <conditionalFormatting sqref="AI43">
    <cfRule type="cellIs" dxfId="124" priority="119" stopIfTrue="1" operator="lessThan">
      <formula>0</formula>
    </cfRule>
  </conditionalFormatting>
  <conditionalFormatting sqref="AI47">
    <cfRule type="cellIs" dxfId="123" priority="118" stopIfTrue="1" operator="lessThan">
      <formula>0</formula>
    </cfRule>
  </conditionalFormatting>
  <conditionalFormatting sqref="AI50">
    <cfRule type="cellIs" dxfId="122" priority="117" stopIfTrue="1" operator="lessThan">
      <formula>0</formula>
    </cfRule>
  </conditionalFormatting>
  <conditionalFormatting sqref="AI36">
    <cfRule type="cellIs" dxfId="121" priority="116" stopIfTrue="1" operator="lessThan">
      <formula>0</formula>
    </cfRule>
  </conditionalFormatting>
  <conditionalFormatting sqref="AI45">
    <cfRule type="cellIs" dxfId="120" priority="115" stopIfTrue="1" operator="lessThan">
      <formula>0</formula>
    </cfRule>
  </conditionalFormatting>
  <conditionalFormatting sqref="AI46">
    <cfRule type="cellIs" dxfId="119" priority="114" stopIfTrue="1" operator="lessThan">
      <formula>0</formula>
    </cfRule>
  </conditionalFormatting>
  <conditionalFormatting sqref="AI49">
    <cfRule type="cellIs" dxfId="118" priority="113" stopIfTrue="1" operator="lessThan">
      <formula>0</formula>
    </cfRule>
  </conditionalFormatting>
  <conditionalFormatting sqref="AI51">
    <cfRule type="cellIs" dxfId="117" priority="112" stopIfTrue="1" operator="lessThan">
      <formula>0</formula>
    </cfRule>
  </conditionalFormatting>
  <conditionalFormatting sqref="AI52">
    <cfRule type="cellIs" dxfId="116" priority="111" stopIfTrue="1" operator="lessThan">
      <formula>0</formula>
    </cfRule>
  </conditionalFormatting>
  <conditionalFormatting sqref="AI53">
    <cfRule type="cellIs" dxfId="115" priority="110" stopIfTrue="1" operator="lessThan">
      <formula>0</formula>
    </cfRule>
  </conditionalFormatting>
  <conditionalFormatting sqref="AI56">
    <cfRule type="cellIs" dxfId="114" priority="109" stopIfTrue="1" operator="lessThan">
      <formula>0</formula>
    </cfRule>
  </conditionalFormatting>
  <conditionalFormatting sqref="AI57">
    <cfRule type="cellIs" dxfId="113" priority="108" stopIfTrue="1" operator="lessThan">
      <formula>0</formula>
    </cfRule>
  </conditionalFormatting>
  <conditionalFormatting sqref="AN56">
    <cfRule type="cellIs" dxfId="112" priority="107" stopIfTrue="1" operator="lessThan">
      <formula>0</formula>
    </cfRule>
  </conditionalFormatting>
  <conditionalFormatting sqref="AO56:AR56">
    <cfRule type="cellIs" dxfId="111" priority="106" stopIfTrue="1" operator="lessThan">
      <formula>0</formula>
    </cfRule>
  </conditionalFormatting>
  <conditionalFormatting sqref="AN57">
    <cfRule type="cellIs" dxfId="110" priority="105" stopIfTrue="1" operator="lessThan">
      <formula>0</formula>
    </cfRule>
  </conditionalFormatting>
  <conditionalFormatting sqref="AO57:AR57">
    <cfRule type="cellIs" dxfId="109" priority="104" stopIfTrue="1" operator="lessThan">
      <formula>0</formula>
    </cfRule>
  </conditionalFormatting>
  <conditionalFormatting sqref="J56">
    <cfRule type="cellIs" dxfId="108" priority="103" stopIfTrue="1" operator="lessThan">
      <formula>0</formula>
    </cfRule>
  </conditionalFormatting>
  <conditionalFormatting sqref="K56:O56">
    <cfRule type="cellIs" dxfId="107" priority="102" stopIfTrue="1" operator="lessThan">
      <formula>0</formula>
    </cfRule>
  </conditionalFormatting>
  <conditionalFormatting sqref="J57">
    <cfRule type="cellIs" dxfId="106" priority="101" stopIfTrue="1" operator="lessThan">
      <formula>0</formula>
    </cfRule>
  </conditionalFormatting>
  <conditionalFormatting sqref="K57:O57">
    <cfRule type="cellIs" dxfId="105" priority="100" stopIfTrue="1" operator="lessThan">
      <formula>0</formula>
    </cfRule>
  </conditionalFormatting>
  <conditionalFormatting sqref="P56">
    <cfRule type="cellIs" dxfId="104" priority="99" stopIfTrue="1" operator="lessThan">
      <formula>0</formula>
    </cfRule>
  </conditionalFormatting>
  <conditionalFormatting sqref="Q56:W56">
    <cfRule type="cellIs" dxfId="103" priority="98" stopIfTrue="1" operator="lessThan">
      <formula>0</formula>
    </cfRule>
  </conditionalFormatting>
  <conditionalFormatting sqref="P57">
    <cfRule type="cellIs" dxfId="102" priority="97" stopIfTrue="1" operator="lessThan">
      <formula>0</formula>
    </cfRule>
  </conditionalFormatting>
  <conditionalFormatting sqref="Q57:W57">
    <cfRule type="cellIs" dxfId="101" priority="96" stopIfTrue="1" operator="lessThan">
      <formula>0</formula>
    </cfRule>
  </conditionalFormatting>
  <conditionalFormatting sqref="X56:Z56">
    <cfRule type="cellIs" dxfId="100" priority="95" stopIfTrue="1" operator="lessThan">
      <formula>0</formula>
    </cfRule>
  </conditionalFormatting>
  <conditionalFormatting sqref="X57:Z57">
    <cfRule type="cellIs" dxfId="99" priority="94" stopIfTrue="1" operator="lessThan">
      <formula>0</formula>
    </cfRule>
  </conditionalFormatting>
  <conditionalFormatting sqref="AA56:AC56">
    <cfRule type="cellIs" dxfId="98" priority="93" stopIfTrue="1" operator="lessThan">
      <formula>0</formula>
    </cfRule>
  </conditionalFormatting>
  <conditionalFormatting sqref="AA57:AC57">
    <cfRule type="cellIs" dxfId="97" priority="92" stopIfTrue="1" operator="lessThan">
      <formula>0</formula>
    </cfRule>
  </conditionalFormatting>
  <conditionalFormatting sqref="AV56">
    <cfRule type="cellIs" dxfId="96" priority="90" stopIfTrue="1" operator="lessThan">
      <formula>0</formula>
    </cfRule>
  </conditionalFormatting>
  <conditionalFormatting sqref="AV57">
    <cfRule type="cellIs" dxfId="95" priority="88" stopIfTrue="1" operator="lessThan">
      <formula>0</formula>
    </cfRule>
  </conditionalFormatting>
  <conditionalFormatting sqref="AU23">
    <cfRule type="cellIs" dxfId="94" priority="61" stopIfTrue="1" operator="lessThan">
      <formula>0</formula>
    </cfRule>
  </conditionalFormatting>
  <conditionalFormatting sqref="AT32">
    <cfRule type="cellIs" dxfId="93" priority="50" stopIfTrue="1" operator="lessThan">
      <formula>0</formula>
    </cfRule>
  </conditionalFormatting>
  <conditionalFormatting sqref="AU32">
    <cfRule type="cellIs" dxfId="92" priority="49" stopIfTrue="1" operator="lessThan">
      <formula>0</formula>
    </cfRule>
  </conditionalFormatting>
  <conditionalFormatting sqref="AS36">
    <cfRule type="cellIs" dxfId="91" priority="45" stopIfTrue="1" operator="lessThan">
      <formula>0</formula>
    </cfRule>
  </conditionalFormatting>
  <conditionalFormatting sqref="AT36">
    <cfRule type="cellIs" dxfId="90" priority="44" stopIfTrue="1" operator="lessThan">
      <formula>0</formula>
    </cfRule>
  </conditionalFormatting>
  <conditionalFormatting sqref="AU38">
    <cfRule type="cellIs" dxfId="89" priority="40" stopIfTrue="1" operator="lessThan">
      <formula>0</formula>
    </cfRule>
  </conditionalFormatting>
  <conditionalFormatting sqref="AS41">
    <cfRule type="cellIs" dxfId="88" priority="39" stopIfTrue="1" operator="lessThan">
      <formula>0</formula>
    </cfRule>
  </conditionalFormatting>
  <conditionalFormatting sqref="AT43">
    <cfRule type="cellIs" dxfId="87" priority="35" stopIfTrue="1" operator="lessThan">
      <formula>0</formula>
    </cfRule>
  </conditionalFormatting>
  <conditionalFormatting sqref="AU43">
    <cfRule type="cellIs" dxfId="86" priority="34" stopIfTrue="1" operator="lessThan">
      <formula>0</formula>
    </cfRule>
  </conditionalFormatting>
  <conditionalFormatting sqref="AS46">
    <cfRule type="cellIs" dxfId="85" priority="30" stopIfTrue="1" operator="lessThan">
      <formula>0</formula>
    </cfRule>
  </conditionalFormatting>
  <conditionalFormatting sqref="AT46">
    <cfRule type="cellIs" dxfId="84" priority="29" stopIfTrue="1" operator="lessThan">
      <formula>0</formula>
    </cfRule>
  </conditionalFormatting>
  <conditionalFormatting sqref="AS49">
    <cfRule type="cellIs" dxfId="83" priority="24" stopIfTrue="1" operator="lessThan">
      <formula>0</formula>
    </cfRule>
  </conditionalFormatting>
  <conditionalFormatting sqref="AT50">
    <cfRule type="cellIs" dxfId="82" priority="20" stopIfTrue="1" operator="lessThan">
      <formula>0</formula>
    </cfRule>
  </conditionalFormatting>
  <conditionalFormatting sqref="AU50">
    <cfRule type="cellIs" dxfId="81" priority="19" stopIfTrue="1" operator="lessThan">
      <formula>0</formula>
    </cfRule>
  </conditionalFormatting>
  <conditionalFormatting sqref="AS52">
    <cfRule type="cellIs" dxfId="80" priority="15" stopIfTrue="1" operator="lessThan">
      <formula>0</formula>
    </cfRule>
  </conditionalFormatting>
  <conditionalFormatting sqref="AU53">
    <cfRule type="cellIs" dxfId="79" priority="10" stopIfTrue="1" operator="lessThan">
      <formula>0</formula>
    </cfRule>
  </conditionalFormatting>
  <conditionalFormatting sqref="AS56">
    <cfRule type="cellIs" dxfId="78" priority="9" stopIfTrue="1" operator="lessThan">
      <formula>0</formula>
    </cfRule>
  </conditionalFormatting>
  <conditionalFormatting sqref="AS23">
    <cfRule type="cellIs" dxfId="77" priority="63" stopIfTrue="1" operator="lessThan">
      <formula>0</formula>
    </cfRule>
  </conditionalFormatting>
  <conditionalFormatting sqref="AT23">
    <cfRule type="cellIs" dxfId="76" priority="62" stopIfTrue="1" operator="lessThan">
      <formula>0</formula>
    </cfRule>
  </conditionalFormatting>
  <conditionalFormatting sqref="AU26">
    <cfRule type="cellIs" dxfId="75" priority="58" stopIfTrue="1" operator="lessThan">
      <formula>0</formula>
    </cfRule>
  </conditionalFormatting>
  <conditionalFormatting sqref="AS28">
    <cfRule type="cellIs" dxfId="74" priority="57" stopIfTrue="1" operator="lessThan">
      <formula>0</formula>
    </cfRule>
  </conditionalFormatting>
  <conditionalFormatting sqref="AT28">
    <cfRule type="cellIs" dxfId="73" priority="56" stopIfTrue="1" operator="lessThan">
      <formula>0</formula>
    </cfRule>
  </conditionalFormatting>
  <conditionalFormatting sqref="AU28">
    <cfRule type="cellIs" dxfId="72" priority="55" stopIfTrue="1" operator="lessThan">
      <formula>0</formula>
    </cfRule>
  </conditionalFormatting>
  <conditionalFormatting sqref="AS30">
    <cfRule type="cellIs" dxfId="71" priority="54" stopIfTrue="1" operator="lessThan">
      <formula>0</formula>
    </cfRule>
  </conditionalFormatting>
  <conditionalFormatting sqref="AT30">
    <cfRule type="cellIs" dxfId="70" priority="53" stopIfTrue="1" operator="lessThan">
      <formula>0</formula>
    </cfRule>
  </conditionalFormatting>
  <conditionalFormatting sqref="AU30">
    <cfRule type="cellIs" dxfId="69" priority="52" stopIfTrue="1" operator="lessThan">
      <formula>0</formula>
    </cfRule>
  </conditionalFormatting>
  <conditionalFormatting sqref="AS32">
    <cfRule type="cellIs" dxfId="68" priority="51" stopIfTrue="1" operator="lessThan">
      <formula>0</formula>
    </cfRule>
  </conditionalFormatting>
  <conditionalFormatting sqref="AS34">
    <cfRule type="cellIs" dxfId="67" priority="48" stopIfTrue="1" operator="lessThan">
      <formula>0</formula>
    </cfRule>
  </conditionalFormatting>
  <conditionalFormatting sqref="AT34">
    <cfRule type="cellIs" dxfId="66" priority="47" stopIfTrue="1" operator="lessThan">
      <formula>0</formula>
    </cfRule>
  </conditionalFormatting>
  <conditionalFormatting sqref="AU34">
    <cfRule type="cellIs" dxfId="65" priority="46" stopIfTrue="1" operator="lessThan">
      <formula>0</formula>
    </cfRule>
  </conditionalFormatting>
  <conditionalFormatting sqref="AU36">
    <cfRule type="cellIs" dxfId="64" priority="43" stopIfTrue="1" operator="lessThan">
      <formula>0</formula>
    </cfRule>
  </conditionalFormatting>
  <conditionalFormatting sqref="AS38">
    <cfRule type="cellIs" dxfId="63" priority="42" stopIfTrue="1" operator="lessThan">
      <formula>0</formula>
    </cfRule>
  </conditionalFormatting>
  <conditionalFormatting sqref="AT38">
    <cfRule type="cellIs" dxfId="62" priority="41" stopIfTrue="1" operator="lessThan">
      <formula>0</formula>
    </cfRule>
  </conditionalFormatting>
  <conditionalFormatting sqref="AT41">
    <cfRule type="cellIs" dxfId="61" priority="38" stopIfTrue="1" operator="lessThan">
      <formula>0</formula>
    </cfRule>
  </conditionalFormatting>
  <conditionalFormatting sqref="AU41">
    <cfRule type="cellIs" dxfId="60" priority="37" stopIfTrue="1" operator="lessThan">
      <formula>0</formula>
    </cfRule>
  </conditionalFormatting>
  <conditionalFormatting sqref="AS43">
    <cfRule type="cellIs" dxfId="59" priority="36" stopIfTrue="1" operator="lessThan">
      <formula>0</formula>
    </cfRule>
  </conditionalFormatting>
  <conditionalFormatting sqref="AU46">
    <cfRule type="cellIs" dxfId="58" priority="28" stopIfTrue="1" operator="lessThan">
      <formula>0</formula>
    </cfRule>
  </conditionalFormatting>
  <conditionalFormatting sqref="AS47">
    <cfRule type="cellIs" dxfId="57" priority="27" stopIfTrue="1" operator="lessThan">
      <formula>0</formula>
    </cfRule>
  </conditionalFormatting>
  <conditionalFormatting sqref="AT47">
    <cfRule type="cellIs" dxfId="56" priority="26" stopIfTrue="1" operator="lessThan">
      <formula>0</formula>
    </cfRule>
  </conditionalFormatting>
  <conditionalFormatting sqref="AT49">
    <cfRule type="cellIs" dxfId="55" priority="23" stopIfTrue="1" operator="lessThan">
      <formula>0</formula>
    </cfRule>
  </conditionalFormatting>
  <conditionalFormatting sqref="AU49">
    <cfRule type="cellIs" dxfId="54" priority="22" stopIfTrue="1" operator="lessThan">
      <formula>0</formula>
    </cfRule>
  </conditionalFormatting>
  <conditionalFormatting sqref="AS50">
    <cfRule type="cellIs" dxfId="53" priority="21" stopIfTrue="1" operator="lessThan">
      <formula>0</formula>
    </cfRule>
  </conditionalFormatting>
  <conditionalFormatting sqref="AS51">
    <cfRule type="cellIs" dxfId="52" priority="18" stopIfTrue="1" operator="lessThan">
      <formula>0</formula>
    </cfRule>
  </conditionalFormatting>
  <conditionalFormatting sqref="AT51">
    <cfRule type="cellIs" dxfId="51" priority="17" stopIfTrue="1" operator="lessThan">
      <formula>0</formula>
    </cfRule>
  </conditionalFormatting>
  <conditionalFormatting sqref="AU52">
    <cfRule type="cellIs" dxfId="50" priority="13" stopIfTrue="1" operator="lessThan">
      <formula>0</formula>
    </cfRule>
  </conditionalFormatting>
  <conditionalFormatting sqref="AS53">
    <cfRule type="cellIs" dxfId="49" priority="12" stopIfTrue="1" operator="lessThan">
      <formula>0</formula>
    </cfRule>
  </conditionalFormatting>
  <conditionalFormatting sqref="AT53">
    <cfRule type="cellIs" dxfId="48" priority="11" stopIfTrue="1" operator="lessThan">
      <formula>0</formula>
    </cfRule>
  </conditionalFormatting>
  <conditionalFormatting sqref="AT56">
    <cfRule type="cellIs" dxfId="47" priority="8" stopIfTrue="1" operator="lessThan">
      <formula>0</formula>
    </cfRule>
  </conditionalFormatting>
  <conditionalFormatting sqref="AU56">
    <cfRule type="cellIs" dxfId="46" priority="7" stopIfTrue="1" operator="lessThan">
      <formula>0</formula>
    </cfRule>
  </conditionalFormatting>
  <conditionalFormatting sqref="AS45">
    <cfRule type="cellIs" dxfId="45" priority="3" stopIfTrue="1" operator="lessThan">
      <formula>0</formula>
    </cfRule>
  </conditionalFormatting>
  <conditionalFormatting sqref="AT45">
    <cfRule type="cellIs" dxfId="44" priority="2" stopIfTrue="1" operator="lessThan">
      <formula>0</formula>
    </cfRule>
  </conditionalFormatting>
  <conditionalFormatting sqref="AU45">
    <cfRule type="cellIs" dxfId="4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V56" sqref="V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2" priority="27" stopIfTrue="1" operator="lessThan">
      <formula>0</formula>
    </cfRule>
  </conditionalFormatting>
  <conditionalFormatting sqref="C15:C16">
    <cfRule type="cellIs" dxfId="41" priority="40" stopIfTrue="1" operator="lessThan">
      <formula>0</formula>
    </cfRule>
  </conditionalFormatting>
  <conditionalFormatting sqref="C5:C7">
    <cfRule type="cellIs" dxfId="40" priority="41" stopIfTrue="1" operator="lessThan">
      <formula>0</formula>
    </cfRule>
  </conditionalFormatting>
  <conditionalFormatting sqref="H15:H16">
    <cfRule type="cellIs" dxfId="39" priority="24" stopIfTrue="1" operator="lessThan">
      <formula>0</formula>
    </cfRule>
  </conditionalFormatting>
  <conditionalFormatting sqref="Q37">
    <cfRule type="cellIs" dxfId="38" priority="14" stopIfTrue="1" operator="lessThan">
      <formula>0</formula>
    </cfRule>
  </conditionalFormatting>
  <conditionalFormatting sqref="M37">
    <cfRule type="cellIs" dxfId="37" priority="18" stopIfTrue="1" operator="lessThan">
      <formula>0</formula>
    </cfRule>
  </conditionalFormatting>
  <conditionalFormatting sqref="H49:K49">
    <cfRule type="cellIs" dxfId="36" priority="21" stopIfTrue="1" operator="lessThan">
      <formula>0</formula>
    </cfRule>
  </conditionalFormatting>
  <conditionalFormatting sqref="Q49:T49">
    <cfRule type="cellIs" dxfId="35" priority="13" stopIfTrue="1" operator="lessThan">
      <formula>0</formula>
    </cfRule>
  </conditionalFormatting>
  <conditionalFormatting sqref="M5:M7">
    <cfRule type="cellIs" dxfId="34" priority="20" stopIfTrue="1" operator="lessThan">
      <formula>0</formula>
    </cfRule>
  </conditionalFormatting>
  <conditionalFormatting sqref="L22">
    <cfRule type="cellIs" dxfId="33" priority="23" stopIfTrue="1" operator="lessThan">
      <formula>0</formula>
    </cfRule>
  </conditionalFormatting>
  <conditionalFormatting sqref="G22">
    <cfRule type="cellIs" dxfId="32" priority="29" stopIfTrue="1" operator="lessThan">
      <formula>0</formula>
    </cfRule>
  </conditionalFormatting>
  <conditionalFormatting sqref="C49:F49">
    <cfRule type="cellIs" dxfId="31" priority="26" stopIfTrue="1" operator="lessThan">
      <formula>0</formula>
    </cfRule>
  </conditionalFormatting>
  <conditionalFormatting sqref="H5:H7">
    <cfRule type="cellIs" dxfId="30" priority="25" stopIfTrue="1" operator="lessThan">
      <formula>0</formula>
    </cfRule>
  </conditionalFormatting>
  <conditionalFormatting sqref="H37">
    <cfRule type="cellIs" dxfId="29" priority="22" stopIfTrue="1" operator="lessThan">
      <formula>0</formula>
    </cfRule>
  </conditionalFormatting>
  <conditionalFormatting sqref="M15:M16">
    <cfRule type="cellIs" dxfId="28" priority="19" stopIfTrue="1" operator="lessThan">
      <formula>0</formula>
    </cfRule>
  </conditionalFormatting>
  <conditionalFormatting sqref="M49:P49">
    <cfRule type="cellIs" dxfId="27" priority="17" stopIfTrue="1" operator="lessThan">
      <formula>0</formula>
    </cfRule>
  </conditionalFormatting>
  <conditionalFormatting sqref="Q5:Q7">
    <cfRule type="cellIs" dxfId="26" priority="16" stopIfTrue="1" operator="lessThan">
      <formula>0</formula>
    </cfRule>
  </conditionalFormatting>
  <conditionalFormatting sqref="Q15:Q16">
    <cfRule type="cellIs" dxfId="25" priority="15" stopIfTrue="1" operator="lessThan">
      <formula>0</formula>
    </cfRule>
  </conditionalFormatting>
  <conditionalFormatting sqref="U5:U7">
    <cfRule type="cellIs" dxfId="24" priority="12" stopIfTrue="1" operator="lessThan">
      <formula>0</formula>
    </cfRule>
  </conditionalFormatting>
  <conditionalFormatting sqref="U15:U16">
    <cfRule type="cellIs" dxfId="23" priority="11" stopIfTrue="1" operator="lessThan">
      <formula>0</formula>
    </cfRule>
  </conditionalFormatting>
  <conditionalFormatting sqref="U37">
    <cfRule type="cellIs" dxfId="22" priority="10" stopIfTrue="1" operator="lessThan">
      <formula>0</formula>
    </cfRule>
  </conditionalFormatting>
  <conditionalFormatting sqref="U49:X49">
    <cfRule type="cellIs" dxfId="21" priority="9" stopIfTrue="1" operator="lessThan">
      <formula>0</formula>
    </cfRule>
  </conditionalFormatting>
  <conditionalFormatting sqref="Y5:Y7">
    <cfRule type="cellIs" dxfId="20" priority="8" stopIfTrue="1" operator="lessThan">
      <formula>0</formula>
    </cfRule>
  </conditionalFormatting>
  <conditionalFormatting sqref="Y15:Y16">
    <cfRule type="cellIs" dxfId="19" priority="7" stopIfTrue="1" operator="lessThan">
      <formula>0</formula>
    </cfRule>
  </conditionalFormatting>
  <conditionalFormatting sqref="Y37">
    <cfRule type="cellIs" dxfId="18" priority="6" stopIfTrue="1" operator="lessThan">
      <formula>0</formula>
    </cfRule>
  </conditionalFormatting>
  <conditionalFormatting sqref="Y49:AB49">
    <cfRule type="cellIs" dxfId="17" priority="5" stopIfTrue="1" operator="lessThan">
      <formula>0</formula>
    </cfRule>
  </conditionalFormatting>
  <conditionalFormatting sqref="AL49:AN49">
    <cfRule type="cellIs" dxfId="16"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Data'!D56</f>
        <v>89017</v>
      </c>
      <c r="D4" s="149">
        <f>'Pt 1 Summary of Data'!J56</f>
        <v>26</v>
      </c>
      <c r="E4" s="149">
        <f>'Pt 1 Summary of Data'!P56</f>
        <v>9149</v>
      </c>
      <c r="F4" s="149">
        <f>'Pt 1 Summary of Data'!U56</f>
        <v>0</v>
      </c>
      <c r="G4" s="149">
        <f>'Pt 1 Summary of Data'!X56</f>
        <v>0</v>
      </c>
      <c r="H4" s="149">
        <f>'Pt 1 Summary of Data'!AA56</f>
        <v>0</v>
      </c>
      <c r="I4" s="364"/>
      <c r="J4" s="364"/>
      <c r="K4" s="208">
        <f>'Pt 1 Summary of Data'!AN56</f>
        <v>0</v>
      </c>
    </row>
    <row r="5" spans="2:11" ht="16.5" x14ac:dyDescent="0.25">
      <c r="B5" s="205" t="s">
        <v>348</v>
      </c>
      <c r="C5" s="263"/>
      <c r="D5" s="264"/>
      <c r="E5" s="264"/>
      <c r="F5" s="264"/>
      <c r="G5" s="264"/>
      <c r="H5" s="264"/>
      <c r="I5" s="264"/>
      <c r="J5" s="264"/>
      <c r="K5" s="265"/>
    </row>
    <row r="6" spans="2:11" x14ac:dyDescent="0.2">
      <c r="B6" s="206" t="s">
        <v>101</v>
      </c>
      <c r="C6" s="362"/>
      <c r="D6" s="123">
        <v>0</v>
      </c>
      <c r="E6" s="123">
        <v>7</v>
      </c>
      <c r="F6" s="363"/>
      <c r="G6" s="123">
        <v>0</v>
      </c>
      <c r="H6" s="123">
        <v>0</v>
      </c>
      <c r="I6" s="363"/>
      <c r="J6" s="363"/>
      <c r="K6" s="372"/>
    </row>
    <row r="7" spans="2:11" x14ac:dyDescent="0.2">
      <c r="B7" s="155" t="s">
        <v>102</v>
      </c>
      <c r="C7" s="124">
        <v>66002</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563</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9817107</v>
      </c>
      <c r="D11" s="119">
        <f>'Pt 3 MLR and Rebate Calculation'!K52</f>
        <v>0</v>
      </c>
      <c r="E11" s="119">
        <v>834641</v>
      </c>
      <c r="F11" s="119">
        <f>'Pt 3 MLR and Rebate Calculation'!T52</f>
        <v>0</v>
      </c>
      <c r="G11" s="119">
        <f>'Pt 3 MLR and Rebate Calculation'!X52</f>
        <v>0</v>
      </c>
      <c r="H11" s="119">
        <v>11146</v>
      </c>
      <c r="I11" s="312"/>
      <c r="J11" s="312"/>
      <c r="K11" s="365">
        <v>0</v>
      </c>
    </row>
    <row r="12" spans="2:11" x14ac:dyDescent="0.2">
      <c r="B12" s="207" t="s">
        <v>93</v>
      </c>
      <c r="C12" s="109">
        <v>1974.8400000000001</v>
      </c>
      <c r="D12" s="113">
        <v>0</v>
      </c>
      <c r="E12" s="113">
        <v>0</v>
      </c>
      <c r="F12" s="113">
        <v>0</v>
      </c>
      <c r="G12" s="113">
        <v>0</v>
      </c>
      <c r="H12" s="113">
        <v>0</v>
      </c>
      <c r="I12" s="311"/>
      <c r="J12" s="311"/>
      <c r="K12" s="113">
        <v>0</v>
      </c>
    </row>
    <row r="13" spans="2:11" ht="13.5" thickBot="1" x14ac:dyDescent="0.25">
      <c r="B13" s="207" t="s">
        <v>94</v>
      </c>
      <c r="C13" s="109">
        <v>0</v>
      </c>
      <c r="D13" s="113">
        <v>0</v>
      </c>
      <c r="E13" s="113">
        <v>0</v>
      </c>
      <c r="F13" s="113">
        <v>0</v>
      </c>
      <c r="G13" s="113">
        <v>0</v>
      </c>
      <c r="H13" s="113">
        <v>0</v>
      </c>
      <c r="I13" s="311"/>
      <c r="J13" s="311"/>
      <c r="K13" s="113">
        <v>0</v>
      </c>
    </row>
    <row r="14" spans="2:11" ht="13.5" thickTop="1" x14ac:dyDescent="0.2">
      <c r="B14" s="207" t="s">
        <v>95</v>
      </c>
      <c r="C14" s="109">
        <v>9817106.75</v>
      </c>
      <c r="D14" s="113">
        <v>0</v>
      </c>
      <c r="E14" s="113">
        <v>828347</v>
      </c>
      <c r="F14" s="113">
        <v>0</v>
      </c>
      <c r="G14" s="113">
        <v>0</v>
      </c>
      <c r="H14" s="113">
        <v>0</v>
      </c>
      <c r="I14" s="311"/>
      <c r="J14" s="311"/>
      <c r="K14" s="365">
        <v>0</v>
      </c>
    </row>
    <row r="15" spans="2:11" ht="17.25" thickBot="1" x14ac:dyDescent="0.3">
      <c r="B15" s="205" t="s">
        <v>350</v>
      </c>
      <c r="C15" s="70"/>
      <c r="D15" s="74"/>
      <c r="E15" s="74"/>
      <c r="F15" s="74"/>
      <c r="G15" s="74"/>
      <c r="H15" s="74"/>
      <c r="I15" s="74"/>
      <c r="J15" s="74"/>
      <c r="K15" s="266"/>
    </row>
    <row r="16" spans="2:11" s="5" customFormat="1" x14ac:dyDescent="0.2">
      <c r="B16" s="206" t="s">
        <v>206</v>
      </c>
      <c r="C16" s="117">
        <f>'Pt 1 Summary of Data'!D18</f>
        <v>1451927</v>
      </c>
      <c r="D16" s="119">
        <f>'Pt 1 Summary of Data'!J18</f>
        <v>0</v>
      </c>
      <c r="E16" s="119">
        <f>'Pt 1 Summary of Data'!P18</f>
        <v>3255776</v>
      </c>
      <c r="F16" s="119">
        <f>'Pt 1 Summary of Data'!U18</f>
        <v>0</v>
      </c>
      <c r="G16" s="119">
        <f>'Pt 1 Summary of Data'!X18</f>
        <v>0</v>
      </c>
      <c r="H16" s="119">
        <f>'Pt 1 Summary of Data'!AA18</f>
        <v>733049</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1</v>
      </c>
      <c r="F18" s="139">
        <v>0</v>
      </c>
      <c r="G18" s="139">
        <v>0</v>
      </c>
      <c r="H18" s="139">
        <v>1</v>
      </c>
      <c r="I18" s="353"/>
      <c r="J18" s="353"/>
      <c r="K18" s="367"/>
    </row>
    <row r="19" spans="2:12" ht="25.5" x14ac:dyDescent="0.2">
      <c r="B19" s="155" t="s">
        <v>208</v>
      </c>
      <c r="C19" s="351"/>
      <c r="D19" s="139">
        <v>0</v>
      </c>
      <c r="E19" s="139">
        <v>1</v>
      </c>
      <c r="F19" s="370"/>
      <c r="G19" s="139">
        <v>0</v>
      </c>
      <c r="H19" s="139">
        <v>1</v>
      </c>
      <c r="I19" s="353"/>
      <c r="J19" s="353"/>
      <c r="K19" s="371"/>
    </row>
    <row r="20" spans="2:12" ht="25.5" x14ac:dyDescent="0.2">
      <c r="B20" s="155" t="s">
        <v>209</v>
      </c>
      <c r="C20" s="369">
        <v>1</v>
      </c>
      <c r="D20" s="139">
        <v>0</v>
      </c>
      <c r="E20" s="139">
        <v>1</v>
      </c>
      <c r="F20" s="139">
        <v>0</v>
      </c>
      <c r="G20" s="139">
        <v>0</v>
      </c>
      <c r="H20" s="139">
        <v>1</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201385.09999999998</v>
      </c>
      <c r="D22" s="212">
        <v>0</v>
      </c>
      <c r="E22" s="212">
        <v>139024.94</v>
      </c>
      <c r="F22" s="212">
        <v>0</v>
      </c>
      <c r="G22" s="212">
        <v>0</v>
      </c>
      <c r="H22" s="212">
        <v>154977.72999999998</v>
      </c>
      <c r="I22" s="359"/>
      <c r="J22" s="359"/>
      <c r="K22" s="368"/>
    </row>
    <row r="23" spans="2:12" s="5" customFormat="1" ht="100.15" customHeight="1" x14ac:dyDescent="0.2">
      <c r="B23" s="102" t="s">
        <v>212</v>
      </c>
      <c r="C23" s="381" t="s">
        <v>570</v>
      </c>
      <c r="D23" s="382"/>
      <c r="E23" s="382"/>
      <c r="F23" s="382"/>
      <c r="G23" s="382"/>
      <c r="H23" s="382"/>
      <c r="I23" s="382"/>
      <c r="J23" s="382"/>
      <c r="K23" s="383"/>
    </row>
    <row r="24" spans="2:12" s="5" customFormat="1" ht="100.15" customHeight="1" x14ac:dyDescent="0.2">
      <c r="B24" s="101" t="s">
        <v>213</v>
      </c>
      <c r="C24" s="384" t="s">
        <v>571</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5" priority="16" stopIfTrue="1" operator="lessThan">
      <formula>0</formula>
    </cfRule>
  </conditionalFormatting>
  <conditionalFormatting sqref="K7">
    <cfRule type="cellIs" dxfId="14" priority="9" stopIfTrue="1" operator="lessThan">
      <formula>0</formula>
    </cfRule>
  </conditionalFormatting>
  <conditionalFormatting sqref="C7">
    <cfRule type="cellIs" dxfId="13" priority="13" stopIfTrue="1" operator="lessThan">
      <formula>0</formula>
    </cfRule>
  </conditionalFormatting>
  <conditionalFormatting sqref="C9">
    <cfRule type="cellIs" dxfId="12" priority="12" stopIfTrue="1" operator="lessThan">
      <formula>0</formula>
    </cfRule>
  </conditionalFormatting>
  <conditionalFormatting sqref="F9">
    <cfRule type="cellIs" dxfId="11" priority="11" stopIfTrue="1" operator="lessThan">
      <formula>0</formula>
    </cfRule>
  </conditionalFormatting>
  <conditionalFormatting sqref="K22">
    <cfRule type="cellIs" dxfId="10" priority="3" stopIfTrue="1" operator="lessThan">
      <formula>0</formula>
    </cfRule>
  </conditionalFormatting>
  <conditionalFormatting sqref="F7">
    <cfRule type="cellIs" dxfId="9" priority="10" stopIfTrue="1" operator="lessThan">
      <formula>0</formula>
    </cfRule>
  </conditionalFormatting>
  <conditionalFormatting sqref="K9">
    <cfRule type="cellIs" dxfId="8" priority="8" stopIfTrue="1" operator="lessThan">
      <formula>0</formula>
    </cfRule>
  </conditionalFormatting>
  <conditionalFormatting sqref="C16:H17">
    <cfRule type="cellIs" dxfId="6" priority="6" stopIfTrue="1" operator="lessThan">
      <formula>0</formula>
    </cfRule>
  </conditionalFormatting>
  <conditionalFormatting sqref="K16:K17">
    <cfRule type="cellIs" dxfId="5" priority="5" stopIfTrue="1" operator="lessThan">
      <formula>0</formula>
    </cfRule>
  </conditionalFormatting>
  <conditionalFormatting sqref="C22:H22">
    <cfRule type="cellIs" dxfId="4" priority="4" stopIfTrue="1" operator="lessThan">
      <formula>0</formula>
    </cfRule>
  </conditionalFormatting>
  <conditionalFormatting sqref="K13">
    <cfRule type="cellIs" dxfId="3" priority="2" stopIfTrue="1" operator="lessThan">
      <formula>0</formula>
    </cfRule>
  </conditionalFormatting>
  <conditionalFormatting sqref="K12">
    <cfRule type="cellIs" dxfId="1"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568</v>
      </c>
      <c r="C50" s="216" t="s">
        <v>569</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t="s">
        <v>506</v>
      </c>
      <c r="C6" s="150"/>
      <c r="D6" s="222" t="s">
        <v>507</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504</v>
      </c>
      <c r="C27" s="150"/>
      <c r="D27" s="223" t="s">
        <v>508</v>
      </c>
      <c r="E27" s="7"/>
    </row>
    <row r="28" spans="2:5" ht="35.25" customHeight="1" x14ac:dyDescent="0.2">
      <c r="B28" s="219" t="s">
        <v>504</v>
      </c>
      <c r="C28" s="150"/>
      <c r="D28" s="222" t="s">
        <v>509</v>
      </c>
      <c r="E28" s="7"/>
    </row>
    <row r="29" spans="2:5" ht="35.25" customHeight="1" x14ac:dyDescent="0.2">
      <c r="B29" s="219" t="s">
        <v>506</v>
      </c>
      <c r="C29" s="150"/>
      <c r="D29" s="222" t="s">
        <v>510</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504</v>
      </c>
      <c r="C34" s="150"/>
      <c r="D34" s="222" t="s">
        <v>511</v>
      </c>
      <c r="E34" s="7"/>
    </row>
    <row r="35" spans="2:5" ht="35.25" customHeight="1" x14ac:dyDescent="0.2">
      <c r="B35" s="219" t="s">
        <v>504</v>
      </c>
      <c r="C35" s="150"/>
      <c r="D35" s="222" t="s">
        <v>512</v>
      </c>
      <c r="E35" s="7"/>
    </row>
    <row r="36" spans="2:5" ht="35.25" customHeight="1" x14ac:dyDescent="0.2">
      <c r="B36" s="219" t="s">
        <v>504</v>
      </c>
      <c r="C36" s="150"/>
      <c r="D36" s="222" t="s">
        <v>513</v>
      </c>
      <c r="E36" s="7"/>
    </row>
    <row r="37" spans="2:5" ht="35.25" customHeight="1" x14ac:dyDescent="0.2">
      <c r="B37" s="219" t="s">
        <v>504</v>
      </c>
      <c r="C37" s="150"/>
      <c r="D37" s="222" t="s">
        <v>514</v>
      </c>
      <c r="E37" s="7"/>
    </row>
    <row r="38" spans="2:5" ht="35.25" customHeight="1" x14ac:dyDescent="0.2">
      <c r="B38" s="219" t="s">
        <v>506</v>
      </c>
      <c r="C38" s="150"/>
      <c r="D38" s="222" t="s">
        <v>515</v>
      </c>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t="s">
        <v>506</v>
      </c>
      <c r="C42" s="150"/>
      <c r="D42" s="222" t="s">
        <v>496</v>
      </c>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504</v>
      </c>
      <c r="C48" s="150"/>
      <c r="D48" s="222" t="s">
        <v>516</v>
      </c>
      <c r="E48" s="7"/>
    </row>
    <row r="49" spans="2:5" ht="35.25" customHeight="1" x14ac:dyDescent="0.2">
      <c r="B49" s="219" t="s">
        <v>504</v>
      </c>
      <c r="C49" s="150"/>
      <c r="D49" s="222" t="s">
        <v>517</v>
      </c>
      <c r="E49" s="7"/>
    </row>
    <row r="50" spans="2:5" ht="35.25" customHeight="1" x14ac:dyDescent="0.2">
      <c r="B50" s="219" t="s">
        <v>506</v>
      </c>
      <c r="C50" s="150"/>
      <c r="D50" s="222" t="s">
        <v>518</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504</v>
      </c>
      <c r="C56" s="152"/>
      <c r="D56" s="222" t="s">
        <v>519</v>
      </c>
      <c r="E56" s="7"/>
    </row>
    <row r="57" spans="2:5" ht="35.25" customHeight="1" x14ac:dyDescent="0.2">
      <c r="B57" s="219" t="s">
        <v>504</v>
      </c>
      <c r="C57" s="152"/>
      <c r="D57" s="222" t="s">
        <v>520</v>
      </c>
      <c r="E57" s="7"/>
    </row>
    <row r="58" spans="2:5" ht="35.25" customHeight="1" x14ac:dyDescent="0.2">
      <c r="B58" s="219" t="s">
        <v>506</v>
      </c>
      <c r="C58" s="152"/>
      <c r="D58" s="222" t="s">
        <v>521</v>
      </c>
      <c r="E58" s="7"/>
    </row>
    <row r="59" spans="2:5" ht="35.25" customHeight="1" x14ac:dyDescent="0.2">
      <c r="B59" s="219" t="s">
        <v>506</v>
      </c>
      <c r="C59" s="152"/>
      <c r="D59" s="222" t="s">
        <v>522</v>
      </c>
      <c r="E59" s="7"/>
    </row>
    <row r="60" spans="2:5" ht="35.25" customHeight="1" x14ac:dyDescent="0.2">
      <c r="B60" s="219" t="s">
        <v>506</v>
      </c>
      <c r="C60" s="152"/>
      <c r="D60" s="222" t="s">
        <v>523</v>
      </c>
      <c r="E60" s="7"/>
    </row>
    <row r="61" spans="2:5" ht="35.25" customHeight="1" x14ac:dyDescent="0.2">
      <c r="B61" s="219" t="s">
        <v>506</v>
      </c>
      <c r="C61" s="152"/>
      <c r="D61" s="222" t="s">
        <v>524</v>
      </c>
      <c r="E61" s="7"/>
    </row>
    <row r="62" spans="2:5" ht="35.25" customHeight="1" x14ac:dyDescent="0.2">
      <c r="B62" s="219" t="s">
        <v>506</v>
      </c>
      <c r="C62" s="152"/>
      <c r="D62" s="222" t="s">
        <v>525</v>
      </c>
      <c r="E62" s="7"/>
    </row>
    <row r="63" spans="2:5" ht="35.25" customHeight="1" x14ac:dyDescent="0.2">
      <c r="B63" s="219" t="s">
        <v>506</v>
      </c>
      <c r="C63" s="152"/>
      <c r="D63" s="222" t="s">
        <v>526</v>
      </c>
      <c r="E63" s="7"/>
    </row>
    <row r="64" spans="2:5" ht="35.25" customHeight="1" x14ac:dyDescent="0.2">
      <c r="B64" s="219" t="s">
        <v>506</v>
      </c>
      <c r="C64" s="152"/>
      <c r="D64" s="222" t="s">
        <v>527</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504</v>
      </c>
      <c r="C67" s="152"/>
      <c r="D67" s="222" t="s">
        <v>528</v>
      </c>
      <c r="E67" s="7"/>
    </row>
    <row r="68" spans="2:5" ht="35.25" customHeight="1" x14ac:dyDescent="0.2">
      <c r="B68" s="219" t="s">
        <v>506</v>
      </c>
      <c r="C68" s="152"/>
      <c r="D68" s="222" t="s">
        <v>529</v>
      </c>
      <c r="E68" s="7"/>
    </row>
    <row r="69" spans="2:5" ht="35.25" customHeight="1" x14ac:dyDescent="0.2">
      <c r="B69" s="219" t="s">
        <v>506</v>
      </c>
      <c r="C69" s="152"/>
      <c r="D69" s="222" t="s">
        <v>530</v>
      </c>
      <c r="E69" s="7"/>
    </row>
    <row r="70" spans="2:5" ht="35.25" customHeight="1" x14ac:dyDescent="0.2">
      <c r="B70" s="219" t="s">
        <v>506</v>
      </c>
      <c r="C70" s="152"/>
      <c r="D70" s="222" t="s">
        <v>531</v>
      </c>
      <c r="E70" s="7"/>
    </row>
    <row r="71" spans="2:5" ht="35.25" customHeight="1" x14ac:dyDescent="0.2">
      <c r="B71" s="219" t="s">
        <v>506</v>
      </c>
      <c r="C71" s="152"/>
      <c r="D71" s="222" t="s">
        <v>532</v>
      </c>
      <c r="E71" s="7"/>
    </row>
    <row r="72" spans="2:5" ht="35.25" customHeight="1" x14ac:dyDescent="0.2">
      <c r="B72" s="219" t="s">
        <v>506</v>
      </c>
      <c r="C72" s="152"/>
      <c r="D72" s="222" t="s">
        <v>533</v>
      </c>
      <c r="E72" s="7"/>
    </row>
    <row r="73" spans="2:5" ht="35.25" customHeight="1" x14ac:dyDescent="0.2">
      <c r="B73" s="219" t="s">
        <v>506</v>
      </c>
      <c r="C73" s="152"/>
      <c r="D73" s="222" t="s">
        <v>534</v>
      </c>
      <c r="E73" s="7"/>
    </row>
    <row r="74" spans="2:5" ht="35.25" customHeight="1" x14ac:dyDescent="0.2">
      <c r="B74" s="219" t="s">
        <v>506</v>
      </c>
      <c r="C74" s="152"/>
      <c r="D74" s="222" t="s">
        <v>535</v>
      </c>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504</v>
      </c>
      <c r="C78" s="152"/>
      <c r="D78" s="222" t="s">
        <v>528</v>
      </c>
      <c r="E78" s="7"/>
    </row>
    <row r="79" spans="2:5" ht="35.25" customHeight="1" x14ac:dyDescent="0.2">
      <c r="B79" s="219" t="s">
        <v>506</v>
      </c>
      <c r="C79" s="152"/>
      <c r="D79" s="222" t="s">
        <v>536</v>
      </c>
      <c r="E79" s="7"/>
    </row>
    <row r="80" spans="2:5" ht="35.25" customHeight="1" x14ac:dyDescent="0.2">
      <c r="B80" s="219" t="s">
        <v>506</v>
      </c>
      <c r="C80" s="152"/>
      <c r="D80" s="222" t="s">
        <v>537</v>
      </c>
      <c r="E80" s="7"/>
    </row>
    <row r="81" spans="2:5" ht="35.25" customHeight="1" x14ac:dyDescent="0.2">
      <c r="B81" s="219" t="s">
        <v>506</v>
      </c>
      <c r="C81" s="152"/>
      <c r="D81" s="222" t="s">
        <v>538</v>
      </c>
      <c r="E81" s="7"/>
    </row>
    <row r="82" spans="2:5" ht="35.25" customHeight="1" x14ac:dyDescent="0.2">
      <c r="B82" s="219" t="s">
        <v>506</v>
      </c>
      <c r="C82" s="152"/>
      <c r="D82" s="222" t="s">
        <v>539</v>
      </c>
      <c r="E82" s="7"/>
    </row>
    <row r="83" spans="2:5" ht="35.25" customHeight="1" x14ac:dyDescent="0.2">
      <c r="B83" s="219" t="s">
        <v>506</v>
      </c>
      <c r="C83" s="152"/>
      <c r="D83" s="222" t="s">
        <v>540</v>
      </c>
      <c r="E83" s="7"/>
    </row>
    <row r="84" spans="2:5" ht="35.25" customHeight="1" x14ac:dyDescent="0.2">
      <c r="B84" s="219" t="s">
        <v>506</v>
      </c>
      <c r="C84" s="152"/>
      <c r="D84" s="222" t="s">
        <v>541</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504</v>
      </c>
      <c r="C89" s="152"/>
      <c r="D89" s="222" t="s">
        <v>528</v>
      </c>
      <c r="E89" s="7"/>
    </row>
    <row r="90" spans="2:5" ht="35.25" customHeight="1" x14ac:dyDescent="0.2">
      <c r="B90" s="219" t="s">
        <v>506</v>
      </c>
      <c r="C90" s="152"/>
      <c r="D90" s="222" t="s">
        <v>542</v>
      </c>
      <c r="E90" s="7"/>
    </row>
    <row r="91" spans="2:5" ht="35.25" customHeight="1" x14ac:dyDescent="0.2">
      <c r="B91" s="219" t="s">
        <v>506</v>
      </c>
      <c r="C91" s="152"/>
      <c r="D91" s="222" t="s">
        <v>543</v>
      </c>
      <c r="E91" s="7"/>
    </row>
    <row r="92" spans="2:5" ht="35.25" customHeight="1" x14ac:dyDescent="0.2">
      <c r="B92" s="219" t="s">
        <v>506</v>
      </c>
      <c r="C92" s="152"/>
      <c r="D92" s="222" t="s">
        <v>544</v>
      </c>
      <c r="E92" s="7"/>
    </row>
    <row r="93" spans="2:5" ht="35.25" customHeight="1" x14ac:dyDescent="0.2">
      <c r="B93" s="219" t="s">
        <v>506</v>
      </c>
      <c r="C93" s="152"/>
      <c r="D93" s="222" t="s">
        <v>545</v>
      </c>
      <c r="E93" s="7"/>
    </row>
    <row r="94" spans="2:5" ht="35.25" customHeight="1" x14ac:dyDescent="0.2">
      <c r="B94" s="219" t="s">
        <v>506</v>
      </c>
      <c r="C94" s="152"/>
      <c r="D94" s="222" t="s">
        <v>546</v>
      </c>
      <c r="E94" s="7"/>
    </row>
    <row r="95" spans="2:5" ht="35.25" customHeight="1" x14ac:dyDescent="0.2">
      <c r="B95" s="219" t="s">
        <v>506</v>
      </c>
      <c r="C95" s="152"/>
      <c r="D95" s="222" t="s">
        <v>547</v>
      </c>
      <c r="E95" s="7"/>
    </row>
    <row r="96" spans="2:5" ht="35.25" customHeight="1" x14ac:dyDescent="0.2">
      <c r="B96" s="219" t="s">
        <v>506</v>
      </c>
      <c r="C96" s="152"/>
      <c r="D96" s="222" t="s">
        <v>535</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504</v>
      </c>
      <c r="C100" s="152"/>
      <c r="D100" s="222" t="s">
        <v>528</v>
      </c>
      <c r="E100" s="7"/>
    </row>
    <row r="101" spans="2:5" ht="35.25" customHeight="1" x14ac:dyDescent="0.2">
      <c r="B101" s="219" t="s">
        <v>506</v>
      </c>
      <c r="C101" s="152"/>
      <c r="D101" s="222" t="s">
        <v>548</v>
      </c>
      <c r="E101" s="7"/>
    </row>
    <row r="102" spans="2:5" ht="35.25" customHeight="1" x14ac:dyDescent="0.2">
      <c r="B102" s="219" t="s">
        <v>506</v>
      </c>
      <c r="C102" s="152"/>
      <c r="D102" s="222" t="s">
        <v>549</v>
      </c>
      <c r="E102" s="7"/>
    </row>
    <row r="103" spans="2:5" ht="35.25" customHeight="1" x14ac:dyDescent="0.2">
      <c r="B103" s="219" t="s">
        <v>506</v>
      </c>
      <c r="C103" s="152"/>
      <c r="D103" s="222" t="s">
        <v>550</v>
      </c>
      <c r="E103" s="7"/>
    </row>
    <row r="104" spans="2:5" ht="35.25" customHeight="1" x14ac:dyDescent="0.2">
      <c r="B104" s="219" t="s">
        <v>506</v>
      </c>
      <c r="C104" s="152"/>
      <c r="D104" s="222" t="s">
        <v>551</v>
      </c>
      <c r="E104" s="7"/>
    </row>
    <row r="105" spans="2:5" ht="35.25" customHeight="1" x14ac:dyDescent="0.2">
      <c r="B105" s="219" t="s">
        <v>506</v>
      </c>
      <c r="C105" s="152"/>
      <c r="D105" s="222" t="s">
        <v>552</v>
      </c>
      <c r="E105" s="7"/>
    </row>
    <row r="106" spans="2:5" ht="35.25" customHeight="1" x14ac:dyDescent="0.2">
      <c r="B106" s="219" t="s">
        <v>506</v>
      </c>
      <c r="C106" s="152"/>
      <c r="D106" s="222" t="s">
        <v>553</v>
      </c>
      <c r="E106" s="7"/>
    </row>
    <row r="107" spans="2:5" ht="35.25" customHeight="1" x14ac:dyDescent="0.2">
      <c r="B107" s="219" t="s">
        <v>506</v>
      </c>
      <c r="C107" s="152"/>
      <c r="D107" s="222" t="s">
        <v>554</v>
      </c>
      <c r="E107" s="7"/>
    </row>
    <row r="108" spans="2:5" ht="35.25" customHeight="1" x14ac:dyDescent="0.2">
      <c r="B108" s="219" t="s">
        <v>506</v>
      </c>
      <c r="C108" s="152"/>
      <c r="D108" s="222" t="s">
        <v>555</v>
      </c>
      <c r="E108" s="7"/>
    </row>
    <row r="109" spans="2:5" ht="35.25" customHeight="1" x14ac:dyDescent="0.2">
      <c r="B109" s="219" t="s">
        <v>506</v>
      </c>
      <c r="C109" s="152"/>
      <c r="D109" s="222" t="s">
        <v>556</v>
      </c>
      <c r="E109" s="7"/>
    </row>
    <row r="110" spans="2:5" s="5" customFormat="1" ht="15" x14ac:dyDescent="0.25">
      <c r="B110" s="280" t="s">
        <v>100</v>
      </c>
      <c r="C110" s="281"/>
      <c r="D110" s="282"/>
      <c r="E110" s="27"/>
    </row>
    <row r="111" spans="2:5" s="5" customFormat="1" ht="35.25" customHeight="1" x14ac:dyDescent="0.2">
      <c r="B111" s="219" t="s">
        <v>504</v>
      </c>
      <c r="C111" s="152"/>
      <c r="D111" s="222" t="s">
        <v>528</v>
      </c>
      <c r="E111" s="27"/>
    </row>
    <row r="112" spans="2:5" s="5" customFormat="1" ht="35.25" customHeight="1" x14ac:dyDescent="0.2">
      <c r="B112" s="219" t="s">
        <v>506</v>
      </c>
      <c r="C112" s="152"/>
      <c r="D112" s="222" t="s">
        <v>557</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504</v>
      </c>
      <c r="C123" s="150"/>
      <c r="D123" s="222" t="s">
        <v>558</v>
      </c>
      <c r="E123" s="7"/>
    </row>
    <row r="124" spans="2:5" s="5" customFormat="1" ht="35.25" customHeight="1" x14ac:dyDescent="0.2">
      <c r="B124" s="219" t="s">
        <v>504</v>
      </c>
      <c r="C124" s="150"/>
      <c r="D124" s="222" t="s">
        <v>559</v>
      </c>
      <c r="E124" s="27"/>
    </row>
    <row r="125" spans="2:5" s="5" customFormat="1" ht="35.25" customHeight="1" x14ac:dyDescent="0.2">
      <c r="B125" s="219" t="s">
        <v>506</v>
      </c>
      <c r="C125" s="150"/>
      <c r="D125" s="222" t="s">
        <v>560</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504</v>
      </c>
      <c r="C134" s="150"/>
      <c r="D134" s="222" t="s">
        <v>559</v>
      </c>
      <c r="E134" s="27"/>
    </row>
    <row r="135" spans="2:5" s="5" customFormat="1" ht="35.25" customHeight="1" x14ac:dyDescent="0.2">
      <c r="B135" s="219" t="s">
        <v>506</v>
      </c>
      <c r="C135" s="150"/>
      <c r="D135" s="222" t="s">
        <v>561</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504</v>
      </c>
      <c r="C145" s="150"/>
      <c r="D145" s="222" t="s">
        <v>520</v>
      </c>
      <c r="E145" s="27"/>
    </row>
    <row r="146" spans="2:5" s="5" customFormat="1" ht="35.25" customHeight="1" x14ac:dyDescent="0.2">
      <c r="B146" s="219" t="s">
        <v>506</v>
      </c>
      <c r="C146" s="150"/>
      <c r="D146" s="222" t="s">
        <v>562</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504</v>
      </c>
      <c r="C156" s="150"/>
      <c r="D156" s="222" t="s">
        <v>559</v>
      </c>
      <c r="E156" s="27"/>
    </row>
    <row r="157" spans="2:5" s="5" customFormat="1" ht="35.25" customHeight="1" x14ac:dyDescent="0.2">
      <c r="B157" s="219" t="s">
        <v>506</v>
      </c>
      <c r="C157" s="150"/>
      <c r="D157" s="222" t="s">
        <v>563</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504</v>
      </c>
      <c r="C167" s="150"/>
      <c r="D167" s="222" t="s">
        <v>564</v>
      </c>
      <c r="E167" s="27"/>
    </row>
    <row r="168" spans="2:5" s="5" customFormat="1" ht="35.25" customHeight="1" x14ac:dyDescent="0.2">
      <c r="B168" s="219" t="s">
        <v>504</v>
      </c>
      <c r="C168" s="150"/>
      <c r="D168" s="222" t="s">
        <v>520</v>
      </c>
      <c r="E168" s="27"/>
    </row>
    <row r="169" spans="2:5" s="5" customFormat="1" ht="35.25" customHeight="1" x14ac:dyDescent="0.2">
      <c r="B169" s="219" t="s">
        <v>506</v>
      </c>
      <c r="C169" s="150"/>
      <c r="D169" s="222" t="s">
        <v>565</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504</v>
      </c>
      <c r="C178" s="150"/>
      <c r="D178" s="222" t="s">
        <v>520</v>
      </c>
      <c r="E178" s="27"/>
    </row>
    <row r="179" spans="2:5" s="5" customFormat="1" ht="35.25" customHeight="1" x14ac:dyDescent="0.2">
      <c r="B179" s="219" t="s">
        <v>506</v>
      </c>
      <c r="C179" s="150"/>
      <c r="D179" s="222" t="s">
        <v>566</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506</v>
      </c>
      <c r="C189" s="150"/>
      <c r="D189" s="222" t="s">
        <v>496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504</v>
      </c>
      <c r="C200" s="150"/>
      <c r="D200" s="222" t="s">
        <v>520</v>
      </c>
      <c r="E200" s="27"/>
    </row>
    <row r="201" spans="2:5" s="5" customFormat="1" ht="35.25" customHeight="1" x14ac:dyDescent="0.2">
      <c r="B201" s="219" t="s">
        <v>506</v>
      </c>
      <c r="C201" s="150"/>
      <c r="D201" s="222" t="s">
        <v>567</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Blakeslee, Eric P      C6ACC</cp:lastModifiedBy>
  <cp:lastPrinted>2014-12-18T11:24:00Z</cp:lastPrinted>
  <dcterms:created xsi:type="dcterms:W3CDTF">2012-03-15T16:14:51Z</dcterms:created>
  <dcterms:modified xsi:type="dcterms:W3CDTF">2015-07-31T15:52:08Z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