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K4" i="16"/>
  <c r="H16" i="16"/>
  <c r="H11" i="16"/>
  <c r="H4" i="16"/>
  <c r="G16" i="16"/>
  <c r="G11" i="16"/>
  <c r="G4" i="16"/>
  <c r="F16" i="16"/>
  <c r="F11" i="16"/>
  <c r="F4" i="16"/>
  <c r="E16" i="16"/>
  <c r="E4" i="16"/>
  <c r="D16" i="16"/>
  <c r="D11" i="16"/>
  <c r="D4" i="16"/>
  <c r="C16" i="16"/>
  <c r="C11" i="16"/>
  <c r="C4" i="16"/>
  <c r="AU55" i="18"/>
  <c r="AU54" i="18"/>
  <c r="AU12" i="18"/>
  <c r="AU11" i="18"/>
  <c r="AU9" i="18"/>
  <c r="AT55" i="18"/>
  <c r="AT54" i="18"/>
  <c r="AT12" i="18"/>
  <c r="AT11" i="18"/>
  <c r="AT9" i="18"/>
  <c r="AS55" i="18"/>
  <c r="AS22" i="4" s="1"/>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B11" i="18"/>
  <c r="AB10" i="18"/>
  <c r="AA55" i="18"/>
  <c r="AA54" i="18"/>
  <c r="AA12" i="4" s="1"/>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14" i="18"/>
  <c r="E11" i="18"/>
  <c r="E10" i="18"/>
  <c r="E6" i="18"/>
  <c r="D58" i="18"/>
  <c r="D55" i="18"/>
  <c r="D54" i="18"/>
  <c r="D20" i="18"/>
  <c r="D17" i="18"/>
  <c r="D16" i="18"/>
  <c r="D15" i="18"/>
  <c r="D12" i="18"/>
  <c r="D11" i="18"/>
  <c r="D9" i="18"/>
  <c r="AV60" i="4"/>
  <c r="AU60" i="4"/>
  <c r="AU22" i="4"/>
  <c r="AU12" i="4"/>
  <c r="AU5" i="4"/>
  <c r="AT60" i="4"/>
  <c r="AT22" i="4"/>
  <c r="AT12" i="4"/>
  <c r="AT5" i="4"/>
  <c r="AS60" i="4"/>
  <c r="AS12" i="4"/>
  <c r="AS5" i="4"/>
  <c r="AN60" i="4"/>
  <c r="AN22" i="4"/>
  <c r="AN12" i="4"/>
  <c r="AN5" i="4"/>
  <c r="AI60" i="4"/>
  <c r="AI22" i="4"/>
  <c r="AI12" i="4"/>
  <c r="AI5" i="4"/>
  <c r="AD60" i="4"/>
  <c r="AD22" i="4"/>
  <c r="AD12" i="4"/>
  <c r="AD5" i="4"/>
  <c r="AB60" i="4"/>
  <c r="AB58" i="4"/>
  <c r="AB57" i="4"/>
  <c r="AB56" i="4"/>
  <c r="AB53" i="4"/>
  <c r="AB52" i="4"/>
  <c r="AB51" i="4"/>
  <c r="AB50" i="4"/>
  <c r="AB49" i="4"/>
  <c r="AB47" i="4"/>
  <c r="AB46" i="4"/>
  <c r="AB45" i="4"/>
  <c r="AB42" i="4"/>
  <c r="AB35" i="4"/>
  <c r="AB34" i="4"/>
  <c r="AB32" i="4"/>
  <c r="AB31" i="4"/>
  <c r="AB30" i="4"/>
  <c r="AB28" i="4"/>
  <c r="AB27" i="4"/>
  <c r="AB26" i="4"/>
  <c r="AB25" i="4"/>
  <c r="AB7" i="4"/>
  <c r="AB6" i="4"/>
  <c r="AB5" i="4"/>
  <c r="AA60" i="4"/>
  <c r="AA22" i="4"/>
  <c r="AA5" i="4"/>
  <c r="Y60" i="4"/>
  <c r="Y58" i="4"/>
  <c r="Y57" i="4"/>
  <c r="Y56" i="4"/>
  <c r="Y53" i="4"/>
  <c r="Y52" i="4"/>
  <c r="Y51" i="4"/>
  <c r="Y50" i="4"/>
  <c r="Y49" i="4"/>
  <c r="Y47" i="4"/>
  <c r="Y46" i="4"/>
  <c r="Y45" i="4"/>
  <c r="Y42" i="4"/>
  <c r="Y35" i="4"/>
  <c r="Y34" i="4"/>
  <c r="Y32" i="4"/>
  <c r="Y31" i="4"/>
  <c r="Y30" i="4"/>
  <c r="Y28" i="4"/>
  <c r="Y27" i="4"/>
  <c r="Y26" i="4"/>
  <c r="Y25" i="4"/>
  <c r="Y7" i="4"/>
  <c r="Y6" i="4"/>
  <c r="Y5" i="4"/>
  <c r="X60" i="4"/>
  <c r="X22" i="4"/>
  <c r="X12" i="4"/>
  <c r="X5" i="4"/>
  <c r="V60" i="4"/>
  <c r="V57" i="4"/>
  <c r="V56" i="4"/>
  <c r="V53" i="4"/>
  <c r="V52" i="4"/>
  <c r="V51" i="4"/>
  <c r="V50" i="4"/>
  <c r="V49" i="4"/>
  <c r="V47" i="4"/>
  <c r="V46" i="4"/>
  <c r="V45" i="4"/>
  <c r="V42" i="4"/>
  <c r="V35" i="4"/>
  <c r="V34" i="4"/>
  <c r="V32" i="4"/>
  <c r="V31" i="4"/>
  <c r="V30" i="4"/>
  <c r="V28" i="4"/>
  <c r="V27" i="4"/>
  <c r="V26" i="4"/>
  <c r="V25" i="4"/>
  <c r="V7" i="4"/>
  <c r="V6" i="4"/>
  <c r="V5" i="4"/>
  <c r="U60" i="4"/>
  <c r="U22" i="4"/>
  <c r="U12" i="4"/>
  <c r="U5" i="4"/>
  <c r="Q60" i="4"/>
  <c r="Q58" i="4"/>
  <c r="Q57" i="4"/>
  <c r="Q56" i="4"/>
  <c r="Q53" i="4"/>
  <c r="Q52" i="4"/>
  <c r="Q51" i="4"/>
  <c r="Q50" i="4"/>
  <c r="Q49" i="4"/>
  <c r="Q47" i="4"/>
  <c r="Q46" i="4"/>
  <c r="Q45" i="4"/>
  <c r="Q42" i="4"/>
  <c r="Q35" i="4"/>
  <c r="Q34" i="4"/>
  <c r="Q32" i="4"/>
  <c r="Q31" i="4"/>
  <c r="Q30" i="4"/>
  <c r="Q28" i="4"/>
  <c r="Q27" i="4"/>
  <c r="Q26" i="4"/>
  <c r="Q25" i="4"/>
  <c r="Q7" i="4"/>
  <c r="Q6" i="4"/>
  <c r="Q5" i="4"/>
  <c r="P60" i="4"/>
  <c r="P22" i="4"/>
  <c r="P12" i="4"/>
  <c r="P5" i="4"/>
  <c r="O60" i="4"/>
  <c r="O22" i="4"/>
  <c r="O12" i="4"/>
  <c r="O5" i="4"/>
  <c r="K60" i="4"/>
  <c r="K58" i="4"/>
  <c r="K57" i="4"/>
  <c r="K56" i="4"/>
  <c r="K53" i="4"/>
  <c r="K52" i="4"/>
  <c r="K51" i="4"/>
  <c r="K50" i="4"/>
  <c r="K49" i="4"/>
  <c r="K47" i="4"/>
  <c r="K46" i="4"/>
  <c r="K45" i="4"/>
  <c r="K42" i="4"/>
  <c r="K35" i="4"/>
  <c r="K34" i="4"/>
  <c r="K32" i="4"/>
  <c r="K31" i="4"/>
  <c r="K30" i="4"/>
  <c r="K28" i="4"/>
  <c r="K27" i="4"/>
  <c r="K26" i="4"/>
  <c r="K25" i="4"/>
  <c r="K7" i="4"/>
  <c r="K6" i="4"/>
  <c r="K5" i="4"/>
  <c r="J60" i="4"/>
  <c r="J22" i="4"/>
  <c r="J12" i="4"/>
  <c r="J5" i="4"/>
  <c r="I60" i="4"/>
  <c r="I22" i="4"/>
  <c r="I12" i="4"/>
  <c r="I5" i="4"/>
  <c r="E60" i="4"/>
  <c r="E57" i="4"/>
  <c r="E56" i="4"/>
  <c r="E53" i="4"/>
  <c r="E52" i="4"/>
  <c r="E51" i="4"/>
  <c r="E50" i="4"/>
  <c r="E49" i="4"/>
  <c r="E47" i="4"/>
  <c r="E46" i="4"/>
  <c r="E45" i="4"/>
  <c r="E42" i="4"/>
  <c r="E35" i="4"/>
  <c r="E34" i="4"/>
  <c r="E32" i="4"/>
  <c r="E31" i="4"/>
  <c r="E30" i="4"/>
  <c r="E28" i="4"/>
  <c r="E27" i="4"/>
  <c r="E26" i="4"/>
  <c r="E25" i="4"/>
  <c r="E7" i="4"/>
  <c r="E6" i="4"/>
  <c r="E5" i="4"/>
  <c r="D60" i="4"/>
  <c r="D22" i="4"/>
  <c r="D12" i="4"/>
  <c r="D5" i="4"/>
</calcChain>
</file>

<file path=xl/sharedStrings.xml><?xml version="1.0" encoding="utf-8"?>
<sst xmlns="http://schemas.openxmlformats.org/spreadsheetml/2006/main" count="717" uniqueCount="570">
  <si>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</si>
  <si>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</si>
  <si>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</si>
  <si>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</si>
  <si>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</si>
  <si>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</si>
  <si>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</si>
  <si>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</si>
  <si>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</si>
  <si>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</si>
  <si>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</si>
  <si>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</si>
  <si>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</si>
  <si>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</si>
  <si>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</si>
  <si>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</si>
  <si>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</si>
  <si>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</si>
  <si>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</si>
  <si>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</si>
  <si>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</si>
  <si>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</si>
  <si>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</si>
  <si>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</si>
  <si>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</si>
  <si>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</si>
  <si>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</si>
  <si>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</si>
  <si>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</si>
  <si>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</si>
  <si>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</si>
  <si>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</si>
  <si>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</si>
  <si>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</si>
  <si>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</si>
  <si>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</si>
  <si>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</si>
  <si>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</si>
  <si>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</si>
  <si>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</si>
  <si>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</si>
  <si>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</si>
  <si>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</si>
  <si>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</si>
  <si>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</si>
  <si>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</si>
  <si>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</si>
  <si>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</si>
  <si>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</si>
  <si>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</si>
  <si>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</si>
  <si>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</si>
  <si>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</si>
  <si>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</si>
  <si>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</si>
  <si>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</si>
  <si>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</si>
  <si>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</si>
  <si>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</si>
  <si>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</si>
  <si>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</si>
  <si>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</si>
  <si>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</si>
  <si>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</si>
  <si>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</si>
  <si>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</si>
  <si>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</si>
  <si>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</si>
  <si>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</si>
  <si>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</si>
  <si>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</si>
  <si>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</si>
  <si>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</si>
  <si>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</si>
  <si>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</si>
  <si>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</si>
  <si>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</si>
  <si>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</si>
  <si>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</si>
  <si>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</si>
  <si>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</si>
  <si>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</si>
  <si>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</si>
  <si>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</si>
  <si>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</si>
  <si>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</si>
  <si>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</si>
  <si>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</si>
  <si>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</si>
  <si>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</si>
  <si>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</si>
  <si>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</si>
  <si>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</si>
  <si>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</si>
  <si>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</si>
  <si>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</si>
  <si>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</si>
  <si>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</si>
  <si>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</si>
  <si>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</si>
  <si>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</si>
  <si>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</si>
  <si>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</si>
  <si>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</si>
  <si>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</si>
  <si>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</si>
  <si>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</si>
  <si>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</si>
  <si>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</si>
  <si>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</si>
  <si>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</si>
  <si>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</si>
  <si>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</si>
  <si>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</si>
  <si>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</si>
  <si>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</si>
  <si>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</si>
  <si>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</si>
  <si>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</si>
  <si>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</si>
  <si>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</si>
  <si>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</si>
  <si>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</si>
  <si>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</si>
  <si>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</si>
  <si>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</si>
  <si>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</si>
  <si>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</si>
  <si>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</si>
  <si>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</si>
  <si>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</si>
  <si>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</si>
  <si>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</si>
  <si>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</si>
  <si>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</si>
  <si>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</si>
  <si>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</si>
  <si>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</si>
  <si>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</si>
  <si>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</si>
  <si>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</si>
  <si>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</si>
  <si>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</si>
  <si>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</si>
  <si>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</si>
  <si>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</si>
  <si>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</si>
  <si>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</si>
  <si>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</si>
  <si>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</si>
  <si>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</si>
  <si>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</si>
  <si>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</si>
  <si>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</si>
  <si>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</si>
  <si>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</si>
  <si>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</si>
  <si>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</si>
  <si>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</si>
  <si>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</si>
  <si>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</si>
  <si>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</si>
  <si>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</si>
  <si>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</si>
  <si>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</si>
  <si>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</si>
  <si>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</si>
  <si>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</si>
  <si>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</si>
  <si>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</si>
  <si>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</si>
  <si>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</si>
  <si>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</si>
  <si>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</si>
  <si>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</si>
  <si>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</si>
  <si>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</si>
  <si>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</si>
  <si>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</si>
  <si>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</si>
  <si>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</si>
  <si>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</si>
  <si>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</si>
  <si>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</si>
  <si>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</si>
  <si>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</si>
  <si>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</si>
  <si>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</si>
  <si>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</si>
  <si>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</si>
  <si>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</si>
  <si>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</si>
  <si>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</si>
  <si>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</si>
  <si>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</si>
  <si>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</si>
  <si>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</si>
  <si>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</si>
  <si>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</si>
  <si>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</si>
  <si>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</si>
  <si>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</si>
  <si>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</si>
  <si>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</si>
  <si>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</si>
  <si>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</si>
  <si>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</si>
  <si>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</si>
  <si>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</si>
  <si>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</si>
  <si>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</si>
  <si>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</si>
  <si>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</si>
  <si>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</si>
  <si>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</si>
  <si>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</si>
  <si>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</si>
  <si>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</si>
  <si>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</si>
  <si>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</si>
  <si>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</si>
  <si>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</si>
  <si>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</si>
  <si>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</si>
  <si>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</si>
  <si>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</si>
  <si>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</si>
  <si>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</si>
  <si>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</si>
  <si>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</si>
  <si>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</si>
  <si>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</si>
  <si>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</si>
  <si>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</si>
  <si>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</si>
  <si>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</si>
  <si>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</si>
  <si>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</si>
  <si>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</si>
  <si>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</si>
  <si>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</si>
  <si>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</si>
  <si>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</si>
  <si>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</si>
  <si>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</si>
  <si>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</si>
  <si>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</si>
  <si>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</si>
  <si>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</si>
  <si>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</si>
  <si>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</si>
  <si>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</si>
  <si>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</si>
  <si>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</si>
  <si>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</si>
  <si>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</si>
  <si>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</si>
  <si>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</si>
  <si>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</si>
  <si>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</si>
  <si>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</si>
  <si>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</si>
  <si>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</si>
  <si>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</si>
  <si>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</si>
  <si>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</si>
  <si>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</si>
  <si>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</si>
  <si>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</si>
  <si>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</si>
  <si>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</si>
  <si>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</si>
  <si>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</si>
  <si>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</si>
  <si>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</si>
  <si>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</si>
  <si>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</si>
  <si>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</si>
  <si>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</si>
  <si>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</si>
  <si>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</si>
  <si>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</si>
  <si>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</si>
  <si>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</si>
  <si>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</si>
  <si>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</si>
  <si>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</si>
  <si>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</si>
  <si>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</si>
  <si>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</si>
  <si>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</si>
  <si>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</si>
  <si>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</si>
  <si>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</si>
  <si>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</si>
  <si>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</si>
  <si>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</si>
  <si>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</si>
  <si>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</si>
  <si>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</si>
  <si>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</si>
  <si>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</si>
  <si>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</si>
  <si>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</si>
  <si>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</si>
  <si>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</si>
  <si>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</si>
  <si>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</si>
  <si>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</si>
  <si>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</si>
  <si>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</si>
  <si>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</si>
  <si>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</si>
  <si>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</si>
  <si>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</si>
  <si>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</si>
  <si>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</si>
  <si>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</si>
  <si>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</si>
  <si>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</si>
  <si>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</si>
  <si>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</si>
  <si>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</si>
  <si>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</si>
  <si>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</si>
  <si>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</si>
  <si>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</si>
  <si>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</si>
  <si>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</si>
  <si>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</si>
  <si>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</si>
  <si>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</si>
  <si>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</si>
  <si>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</si>
  <si>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</si>
  <si>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</si>
  <si>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</si>
  <si>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</si>
  <si>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</si>
  <si>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</si>
  <si>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</si>
  <si>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</si>
  <si>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</si>
  <si>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</si>
  <si>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</si>
  <si>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</si>
  <si>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</si>
  <si>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</si>
  <si>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</si>
  <si>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</si>
  <si>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</si>
  <si>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</si>
  <si>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</si>
  <si>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</si>
  <si>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</si>
  <si>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</si>
  <si>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</si>
  <si>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</si>
  <si>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</si>
  <si>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</si>
  <si>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</si>
  <si>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</si>
  <si>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</si>
  <si>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</si>
  <si>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</si>
  <si>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</si>
  <si>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</si>
  <si>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</si>
  <si>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</si>
  <si>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</si>
  <si>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</si>
  <si>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</si>
  <si>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</si>
  <si>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</si>
  <si>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</si>
  <si>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</si>
  <si>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</si>
  <si>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</si>
  <si>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</si>
  <si>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</si>
  <si>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</si>
  <si>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</si>
  <si>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</si>
  <si>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</si>
  <si>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</si>
  <si>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</si>
  <si>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</si>
  <si>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</si>
  <si>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</si>
  <si>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</si>
  <si>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</si>
  <si>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</si>
  <si>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</si>
  <si>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</si>
  <si>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</si>
  <si>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</si>
  <si>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</si>
  <si>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</si>
  <si>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</si>
  <si>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</si>
  <si>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</si>
  <si>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</si>
  <si>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</si>
  <si>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</si>
  <si>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</si>
  <si>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</si>
  <si>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</si>
  <si>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</si>
  <si>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</si>
  <si>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</si>
  <si>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</si>
  <si>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</si>
  <si>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</si>
  <si>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</si>
  <si>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</si>
  <si>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</si>
  <si>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</si>
  <si>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</si>
  <si>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</si>
  <si>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</si>
  <si>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</si>
  <si>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</si>
  <si>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</si>
  <si>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</si>
  <si>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</si>
  <si>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</si>
  <si>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</si>
  <si>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</si>
  <si>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</si>
  <si>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</si>
  <si>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</si>
  <si>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</si>
  <si>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</si>
  <si>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</si>
  <si>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</si>
  <si>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</si>
  <si>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</si>
  <si>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</si>
  <si>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</si>
  <si>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</si>
  <si>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</si>
  <si>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</si>
  <si>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</si>
  <si>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</si>
  <si>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</si>
  <si>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</si>
  <si>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</si>
  <si>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</si>
  <si>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</si>
  <si>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</si>
  <si>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</si>
  <si>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</si>
  <si>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</si>
  <si>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</si>
  <si>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</si>
  <si>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</si>
  <si>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</si>
  <si>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</si>
  <si>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</si>
  <si>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</si>
  <si>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</si>
  <si>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</si>
  <si>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</si>
  <si>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</si>
  <si>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</si>
  <si>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</si>
  <si>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</si>
  <si>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</si>
  <si>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</si>
  <si>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</si>
  <si>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</si>
  <si>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</si>
  <si>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</si>
  <si>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</si>
  <si>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</si>
  <si>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</si>
  <si>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</si>
  <si>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</si>
  <si>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</si>
  <si>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</si>
  <si>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</si>
  <si>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</si>
  <si>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</si>
  <si>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</si>
  <si>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</si>
  <si>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</si>
  <si>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</si>
  <si>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</si>
  <si>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</si>
  <si>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</si>
  <si>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</si>
  <si>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</si>
  <si>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</si>
  <si>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</si>
  <si>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</si>
  <si>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</si>
  <si>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</si>
  <si>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</si>
  <si>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</si>
  <si>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</si>
  <si>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</si>
  <si>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</si>
  <si>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</si>
  <si>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99</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</si>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</sst>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525794376</v>
      </c>
      <c r="E5" s="106">
        <f>'Pt 2 Premium and Claims'!E5+'Pt 2 Premium and Claims'!E6-'Pt 2 Premium and Claims'!E7-'Pt 2 Premium and Claims'!E13+'Pt 2 Premium and Claims'!E14+'Pt 2 Premium and Claims'!E15+'Pt 2 Premium and Claims'!E16+'Pt 2 Premium and Claims'!E17</f>
        <v>756812251</v>
      </c>
      <c r="F5" s="106"/>
      <c r="G5" s="106"/>
      <c r="H5" s="106"/>
      <c r="I5" s="105">
        <f>'Pt 2 Premium and Claims'!I5+'Pt 2 Premium and Claims'!I6-'Pt 2 Premium and Claims'!I7-'Pt 2 Premium and Claims'!I13+'Pt 2 Premium and Claims'!I14+'Pt 2 Premium and Claims'!I15+'Pt 2 Premium and Claims'!I16+'Pt 2 Premium and Claims'!I17</f>
        <v>644217533</v>
      </c>
      <c r="J5" s="105">
        <f>'Pt 2 Premium and Claims'!J5+'Pt 2 Premium and Claims'!J6-'Pt 2 Premium and Claims'!J7-'Pt 2 Premium and Claims'!J13+'Pt 2 Premium and Claims'!J14+'Pt 2 Premium and Claims'!J15+'Pt 2 Premium and Claims'!J16+'Pt 2 Premium and Claims'!J17</f>
        <v>126385289</v>
      </c>
      <c r="K5" s="106">
        <f>'Pt 2 Premium and Claims'!K5+'Pt 2 Premium and Claims'!K6-'Pt 2 Premium and Claims'!K7-'Pt 2 Premium and Claims'!K13+'Pt 2 Premium and Claims'!K14+'Pt 2 Premium and Claims'!K15+'Pt 2 Premium and Claims'!K16+'Pt 2 Premium and Claims'!K17</f>
        <v>126709790</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5300043760</v>
      </c>
      <c r="Q5" s="106">
        <f>'Pt 2 Premium and Claims'!Q5+'Pt 2 Premium and Claims'!Q6-'Pt 2 Premium and Claims'!Q7-'Pt 2 Premium and Claims'!Q13+'Pt 2 Premium and Claims'!Q14</f>
        <v>5303950926</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f>'Pt 2 Premium and Claims'!AD5+'Pt 2 Premium and Claims'!AD6-'Pt 2 Premium and Claims'!AD7-'Pt 2 Premium and Claims'!AD13+'Pt 2 Premium and Claims'!AD14</f>
        <v>0</v>
      </c>
      <c r="AE5" s="295"/>
      <c r="AF5" s="295"/>
      <c r="AG5" s="295"/>
      <c r="AH5" s="296"/>
      <c r="AI5" s="105">
        <f>'Pt 2 Premium and Claims'!AI5+'Pt 2 Premium and Claims'!AI6-'Pt 2 Premium and Claims'!AI7-'Pt 2 Premium and Claims'!AI13+'Pt 2 Premium and Claims'!AI14</f>
        <v>645882053</v>
      </c>
      <c r="AJ5" s="295"/>
      <c r="AK5" s="295"/>
      <c r="AL5" s="295"/>
      <c r="AM5" s="296"/>
      <c r="AN5" s="105">
        <f>'Pt 2 Premium and Claims'!AN5+'Pt 2 Premium and Claims'!AN6-'Pt 2 Premium and Claims'!AN7-'Pt 2 Premium and Claims'!AN13+'Pt 2 Premium and Claims'!AN14</f>
        <v>0</v>
      </c>
      <c r="AO5" s="106"/>
      <c r="AP5" s="106"/>
      <c r="AQ5" s="106"/>
      <c r="AR5" s="106"/>
      <c r="AS5" s="105">
        <f>'Pt 2 Premium and Claims'!AS5+'Pt 2 Premium and Claims'!AS6-'Pt 2 Premium and Claims'!AS7-'Pt 2 Premium and Claims'!AS13+'Pt 2 Premium and Claims'!AS14</f>
        <v>982130526</v>
      </c>
      <c r="AT5" s="107">
        <f>'Pt 2 Premium and Claims'!AT5+'Pt 2 Premium and Claims'!AT6-'Pt 2 Premium and Claims'!AT7-'Pt 2 Premium and Claims'!AT13+'Pt 2 Premium and Claims'!AT14</f>
        <v>3031294336</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v>0</v>
      </c>
      <c r="AE6" s="291"/>
      <c r="AF6" s="291"/>
      <c r="AG6" s="291"/>
      <c r="AH6" s="291"/>
      <c r="AI6" s="109">
        <v>0</v>
      </c>
      <c r="AJ6" s="291"/>
      <c r="AK6" s="291"/>
      <c r="AL6" s="291"/>
      <c r="AM6" s="291"/>
      <c r="AN6" s="109">
        <v>0</v>
      </c>
      <c r="AO6" s="110"/>
      <c r="AP6" s="110"/>
      <c r="AQ6" s="111"/>
      <c r="AR6" s="111"/>
      <c r="AS6" s="109">
        <v>0</v>
      </c>
      <c r="AT6" s="113">
        <v>0</v>
      </c>
      <c r="AU6" s="113">
        <v>0</v>
      </c>
      <c r="AV6" s="311"/>
      <c r="AW6" s="318"/>
    </row>
    <row r="7" spans="1:49" x14ac:dyDescent="0.2">
      <c r="B7" s="155" t="s">
        <v>224</v>
      </c>
      <c r="C7" s="62" t="s">
        <v>13</v>
      </c>
      <c r="D7" s="109">
        <v>-687376</v>
      </c>
      <c r="E7" s="110">
        <f>D7</f>
        <v>-687376</v>
      </c>
      <c r="F7" s="110"/>
      <c r="G7" s="110"/>
      <c r="H7" s="110"/>
      <c r="I7" s="109">
        <v>-600158</v>
      </c>
      <c r="J7" s="109">
        <v>-147641</v>
      </c>
      <c r="K7" s="110">
        <f>J7</f>
        <v>-147641</v>
      </c>
      <c r="L7" s="110"/>
      <c r="M7" s="110"/>
      <c r="N7" s="110"/>
      <c r="O7" s="109">
        <v>0</v>
      </c>
      <c r="P7" s="109">
        <v>-6129004</v>
      </c>
      <c r="Q7" s="110">
        <f>P7</f>
        <v>-6129004</v>
      </c>
      <c r="R7" s="110"/>
      <c r="S7" s="110"/>
      <c r="T7" s="110"/>
      <c r="U7" s="109">
        <v>0</v>
      </c>
      <c r="V7" s="110">
        <f>U7</f>
        <v>0</v>
      </c>
      <c r="W7" s="110"/>
      <c r="X7" s="109">
        <v>0</v>
      </c>
      <c r="Y7" s="110">
        <f>X7</f>
        <v>0</v>
      </c>
      <c r="Z7" s="110"/>
      <c r="AA7" s="109">
        <v>0</v>
      </c>
      <c r="AB7" s="110">
        <f>AA7</f>
        <v>0</v>
      </c>
      <c r="AC7" s="110"/>
      <c r="AD7" s="109">
        <v>0</v>
      </c>
      <c r="AE7" s="291"/>
      <c r="AF7" s="291"/>
      <c r="AG7" s="291"/>
      <c r="AH7" s="291"/>
      <c r="AI7" s="109">
        <v>0</v>
      </c>
      <c r="AJ7" s="291"/>
      <c r="AK7" s="291"/>
      <c r="AL7" s="291"/>
      <c r="AM7" s="291"/>
      <c r="AN7" s="109">
        <v>0</v>
      </c>
      <c r="AO7" s="110"/>
      <c r="AP7" s="110"/>
      <c r="AQ7" s="110"/>
      <c r="AR7" s="110"/>
      <c r="AS7" s="109">
        <v>0</v>
      </c>
      <c r="AT7" s="113">
        <v>-3424650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-642666530</v>
      </c>
      <c r="AJ8" s="291"/>
      <c r="AK8" s="291"/>
      <c r="AL8" s="291"/>
      <c r="AM8" s="294"/>
      <c r="AN8" s="109">
        <v>0</v>
      </c>
      <c r="AO8" s="289"/>
      <c r="AP8" s="290"/>
      <c r="AQ8" s="290"/>
      <c r="AR8" s="290"/>
      <c r="AS8" s="109">
        <v>0</v>
      </c>
      <c r="AT8" s="113">
        <v>-99087220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3374978</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509075810</v>
      </c>
      <c r="E12" s="106">
        <f>'Pt 2 Premium and Claims'!E54</f>
        <v>743317520</v>
      </c>
      <c r="F12" s="106"/>
      <c r="G12" s="106"/>
      <c r="H12" s="106"/>
      <c r="I12" s="105">
        <f>'Pt 2 Premium and Claims'!I54</f>
        <v>644496628</v>
      </c>
      <c r="J12" s="105">
        <f>'Pt 2 Premium and Claims'!J54</f>
        <v>98544337</v>
      </c>
      <c r="K12" s="106">
        <f>'Pt 2 Premium and Claims'!K54</f>
        <v>101340396</v>
      </c>
      <c r="L12" s="106"/>
      <c r="M12" s="106"/>
      <c r="N12" s="106"/>
      <c r="O12" s="105">
        <f>'Pt 2 Premium and Claims'!O54</f>
        <v>0</v>
      </c>
      <c r="P12" s="105">
        <f>'Pt 2 Premium and Claims'!P54</f>
        <v>4304202266</v>
      </c>
      <c r="Q12" s="106">
        <f>'Pt 2 Premium and Claims'!Q54</f>
        <v>4328271836</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f>'Pt 2 Premium and Claims'!AD54</f>
        <v>0</v>
      </c>
      <c r="AE12" s="295"/>
      <c r="AF12" s="295"/>
      <c r="AG12" s="295"/>
      <c r="AH12" s="296"/>
      <c r="AI12" s="105">
        <f>'Pt 2 Premium and Claims'!AI54</f>
        <v>451409981</v>
      </c>
      <c r="AJ12" s="295"/>
      <c r="AK12" s="295"/>
      <c r="AL12" s="295"/>
      <c r="AM12" s="296"/>
      <c r="AN12" s="105">
        <f>'Pt 2 Premium and Claims'!AN54</f>
        <v>0</v>
      </c>
      <c r="AO12" s="106"/>
      <c r="AP12" s="106"/>
      <c r="AQ12" s="106"/>
      <c r="AR12" s="106"/>
      <c r="AS12" s="105">
        <f>'Pt 2 Premium and Claims'!AS54</f>
        <v>865600001</v>
      </c>
      <c r="AT12" s="107">
        <f>'Pt 2 Premium and Claims'!AT54</f>
        <v>2325734802</v>
      </c>
      <c r="AU12" s="107">
        <f>'Pt 2 Premium and Claims'!AU54</f>
        <v>0</v>
      </c>
      <c r="AV12" s="312"/>
      <c r="AW12" s="317"/>
    </row>
    <row r="13" spans="1:49" ht="25.5" x14ac:dyDescent="0.2">
      <c r="B13" s="155" t="s">
        <v>230</v>
      </c>
      <c r="C13" s="62" t="s">
        <v>37</v>
      </c>
      <c r="D13" s="109">
        <v>84903947</v>
      </c>
      <c r="E13" s="110">
        <v>87283751</v>
      </c>
      <c r="F13" s="110"/>
      <c r="G13" s="289"/>
      <c r="H13" s="290"/>
      <c r="I13" s="109">
        <v>76490378</v>
      </c>
      <c r="J13" s="109">
        <v>9158085</v>
      </c>
      <c r="K13" s="110">
        <v>9097020</v>
      </c>
      <c r="L13" s="110"/>
      <c r="M13" s="289"/>
      <c r="N13" s="290"/>
      <c r="O13" s="109">
        <v>0</v>
      </c>
      <c r="P13" s="109">
        <v>629660963</v>
      </c>
      <c r="Q13" s="110">
        <v>627744871</v>
      </c>
      <c r="R13" s="110"/>
      <c r="S13" s="289"/>
      <c r="T13" s="290"/>
      <c r="U13" s="109">
        <v>0</v>
      </c>
      <c r="V13" s="110">
        <v>0</v>
      </c>
      <c r="W13" s="110"/>
      <c r="X13" s="109">
        <v>0</v>
      </c>
      <c r="Y13" s="110">
        <v>0</v>
      </c>
      <c r="Z13" s="110"/>
      <c r="AA13" s="109">
        <v>0</v>
      </c>
      <c r="AB13" s="110">
        <v>0</v>
      </c>
      <c r="AC13" s="110"/>
      <c r="AD13" s="109">
        <v>0</v>
      </c>
      <c r="AE13" s="291"/>
      <c r="AF13" s="291"/>
      <c r="AG13" s="291"/>
      <c r="AH13" s="291"/>
      <c r="AI13" s="109">
        <v>42821589</v>
      </c>
      <c r="AJ13" s="291"/>
      <c r="AK13" s="291"/>
      <c r="AL13" s="291"/>
      <c r="AM13" s="291"/>
      <c r="AN13" s="109">
        <v>0</v>
      </c>
      <c r="AO13" s="110"/>
      <c r="AP13" s="110"/>
      <c r="AQ13" s="289"/>
      <c r="AR13" s="290"/>
      <c r="AS13" s="109">
        <v>1149196499</v>
      </c>
      <c r="AT13" s="113">
        <v>837737</v>
      </c>
      <c r="AU13" s="113">
        <v>0</v>
      </c>
      <c r="AV13" s="311"/>
      <c r="AW13" s="318"/>
    </row>
    <row r="14" spans="1:49" ht="25.5" x14ac:dyDescent="0.2">
      <c r="B14" s="155" t="s">
        <v>231</v>
      </c>
      <c r="C14" s="62" t="s">
        <v>6</v>
      </c>
      <c r="D14" s="109">
        <v>5569533</v>
      </c>
      <c r="E14" s="110">
        <v>1071203</v>
      </c>
      <c r="F14" s="110"/>
      <c r="G14" s="288"/>
      <c r="H14" s="291"/>
      <c r="I14" s="109">
        <v>1260519</v>
      </c>
      <c r="J14" s="109">
        <v>2301096</v>
      </c>
      <c r="K14" s="110">
        <v>1825753</v>
      </c>
      <c r="L14" s="110"/>
      <c r="M14" s="288"/>
      <c r="N14" s="291"/>
      <c r="O14" s="109">
        <v>0</v>
      </c>
      <c r="P14" s="109">
        <v>88926708</v>
      </c>
      <c r="Q14" s="110">
        <v>58476201</v>
      </c>
      <c r="R14" s="110"/>
      <c r="S14" s="288"/>
      <c r="T14" s="291"/>
      <c r="U14" s="109">
        <v>0</v>
      </c>
      <c r="V14" s="110">
        <v>0</v>
      </c>
      <c r="W14" s="110"/>
      <c r="X14" s="109">
        <v>0</v>
      </c>
      <c r="Y14" s="110">
        <v>0</v>
      </c>
      <c r="Z14" s="110"/>
      <c r="AA14" s="109">
        <v>0</v>
      </c>
      <c r="AB14" s="110">
        <v>0</v>
      </c>
      <c r="AC14" s="110"/>
      <c r="AD14" s="109">
        <v>0</v>
      </c>
      <c r="AE14" s="291"/>
      <c r="AF14" s="291"/>
      <c r="AG14" s="291"/>
      <c r="AH14" s="291"/>
      <c r="AI14" s="109">
        <v>0</v>
      </c>
      <c r="AJ14" s="291"/>
      <c r="AK14" s="291"/>
      <c r="AL14" s="291"/>
      <c r="AM14" s="291"/>
      <c r="AN14" s="109">
        <v>0</v>
      </c>
      <c r="AO14" s="110"/>
      <c r="AP14" s="110"/>
      <c r="AQ14" s="288"/>
      <c r="AR14" s="291"/>
      <c r="AS14" s="109">
        <v>332654904</v>
      </c>
      <c r="AT14" s="113">
        <v>11370371</v>
      </c>
      <c r="AU14" s="113">
        <v>0</v>
      </c>
      <c r="AV14" s="311"/>
      <c r="AW14" s="318"/>
    </row>
    <row r="15" spans="1:49" ht="38.25" x14ac:dyDescent="0.2">
      <c r="B15" s="155" t="s">
        <v>232</v>
      </c>
      <c r="C15" s="62" t="s">
        <v>7</v>
      </c>
      <c r="D15" s="109">
        <v>254333</v>
      </c>
      <c r="E15" s="110">
        <v>298431</v>
      </c>
      <c r="F15" s="110"/>
      <c r="G15" s="288"/>
      <c r="H15" s="294"/>
      <c r="I15" s="109">
        <v>203278</v>
      </c>
      <c r="J15" s="109">
        <v>175166</v>
      </c>
      <c r="K15" s="110">
        <v>166558</v>
      </c>
      <c r="L15" s="110"/>
      <c r="M15" s="288"/>
      <c r="N15" s="294"/>
      <c r="O15" s="109">
        <v>0</v>
      </c>
      <c r="P15" s="109">
        <v>34608276</v>
      </c>
      <c r="Q15" s="110">
        <v>33709649</v>
      </c>
      <c r="R15" s="110"/>
      <c r="S15" s="288"/>
      <c r="T15" s="294"/>
      <c r="U15" s="109">
        <v>0</v>
      </c>
      <c r="V15" s="110">
        <v>0</v>
      </c>
      <c r="W15" s="110"/>
      <c r="X15" s="109">
        <v>0</v>
      </c>
      <c r="Y15" s="110">
        <v>0</v>
      </c>
      <c r="Z15" s="110"/>
      <c r="AA15" s="109">
        <v>0</v>
      </c>
      <c r="AB15" s="110">
        <v>0</v>
      </c>
      <c r="AC15" s="110"/>
      <c r="AD15" s="109">
        <v>0</v>
      </c>
      <c r="AE15" s="291"/>
      <c r="AF15" s="291"/>
      <c r="AG15" s="291"/>
      <c r="AH15" s="294"/>
      <c r="AI15" s="109">
        <v>0</v>
      </c>
      <c r="AJ15" s="291"/>
      <c r="AK15" s="291"/>
      <c r="AL15" s="291"/>
      <c r="AM15" s="294"/>
      <c r="AN15" s="109">
        <v>0</v>
      </c>
      <c r="AO15" s="110"/>
      <c r="AP15" s="110"/>
      <c r="AQ15" s="288"/>
      <c r="AR15" s="294"/>
      <c r="AS15" s="109">
        <v>0</v>
      </c>
      <c r="AT15" s="113">
        <v>996</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-10412</v>
      </c>
      <c r="Q16" s="289"/>
      <c r="R16" s="290"/>
      <c r="S16" s="291"/>
      <c r="T16" s="291"/>
      <c r="U16" s="109">
        <v>0</v>
      </c>
      <c r="V16" s="289"/>
      <c r="W16" s="290"/>
      <c r="X16" s="109">
        <v>0</v>
      </c>
      <c r="Y16" s="289"/>
      <c r="Z16" s="290"/>
      <c r="AA16" s="109">
        <v>0</v>
      </c>
      <c r="AB16" s="289"/>
      <c r="AC16" s="290"/>
      <c r="AD16" s="109">
        <v>0</v>
      </c>
      <c r="AE16" s="291"/>
      <c r="AF16" s="291"/>
      <c r="AG16" s="291"/>
      <c r="AH16" s="291"/>
      <c r="AI16" s="109">
        <v>-449069879</v>
      </c>
      <c r="AJ16" s="291"/>
      <c r="AK16" s="291"/>
      <c r="AL16" s="291"/>
      <c r="AM16" s="291"/>
      <c r="AN16" s="109">
        <v>0</v>
      </c>
      <c r="AO16" s="289"/>
      <c r="AP16" s="290"/>
      <c r="AQ16" s="291"/>
      <c r="AR16" s="291"/>
      <c r="AS16" s="109">
        <v>0</v>
      </c>
      <c r="AT16" s="113">
        <v>-68588403</v>
      </c>
      <c r="AU16" s="113">
        <v>0</v>
      </c>
      <c r="AV16" s="311"/>
      <c r="AW16" s="318"/>
    </row>
    <row r="17" spans="1:49" x14ac:dyDescent="0.2">
      <c r="B17" s="155" t="s">
        <v>234</v>
      </c>
      <c r="C17" s="62" t="s">
        <v>62</v>
      </c>
      <c r="D17" s="109">
        <v>19055</v>
      </c>
      <c r="E17" s="288"/>
      <c r="F17" s="291"/>
      <c r="G17" s="291"/>
      <c r="H17" s="291"/>
      <c r="I17" s="292"/>
      <c r="J17" s="109">
        <v>150891</v>
      </c>
      <c r="K17" s="288"/>
      <c r="L17" s="291"/>
      <c r="M17" s="291"/>
      <c r="N17" s="291"/>
      <c r="O17" s="292"/>
      <c r="P17" s="109">
        <v>-9962731</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-203311</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1950170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2427246</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2243</v>
      </c>
      <c r="K20" s="288"/>
      <c r="L20" s="291"/>
      <c r="M20" s="291"/>
      <c r="N20" s="291"/>
      <c r="O20" s="292"/>
      <c r="P20" s="109">
        <v>8547479</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f>'Pt 2 Premium and Claims'!AD55</f>
        <v>0</v>
      </c>
      <c r="AE22" s="291"/>
      <c r="AF22" s="291"/>
      <c r="AG22" s="291"/>
      <c r="AH22" s="291"/>
      <c r="AI22" s="114">
        <f>'Pt 2 Premium and Claims'!AI55</f>
        <v>0</v>
      </c>
      <c r="AJ22" s="291"/>
      <c r="AK22" s="291"/>
      <c r="AL22" s="291"/>
      <c r="AM22" s="291"/>
      <c r="AN22" s="114">
        <f>'Pt 2 Premium and Claims'!AN55</f>
        <v>0</v>
      </c>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-46651416</v>
      </c>
      <c r="E25" s="110">
        <f>D25</f>
        <v>-46651416</v>
      </c>
      <c r="F25" s="110"/>
      <c r="G25" s="110"/>
      <c r="H25" s="110"/>
      <c r="I25" s="109">
        <v>-60758234</v>
      </c>
      <c r="J25" s="109">
        <v>5414337</v>
      </c>
      <c r="K25" s="110">
        <f>J25</f>
        <v>5414337</v>
      </c>
      <c r="L25" s="110"/>
      <c r="M25" s="110"/>
      <c r="N25" s="110"/>
      <c r="O25" s="109">
        <v>0</v>
      </c>
      <c r="P25" s="109">
        <v>163206362</v>
      </c>
      <c r="Q25" s="110">
        <f>P25</f>
        <v>163206362</v>
      </c>
      <c r="R25" s="110"/>
      <c r="S25" s="110"/>
      <c r="T25" s="110"/>
      <c r="U25" s="109">
        <v>0</v>
      </c>
      <c r="V25" s="110">
        <f>U25</f>
        <v>0</v>
      </c>
      <c r="W25" s="110"/>
      <c r="X25" s="109">
        <v>0</v>
      </c>
      <c r="Y25" s="110">
        <f>X25</f>
        <v>0</v>
      </c>
      <c r="Z25" s="110"/>
      <c r="AA25" s="109">
        <v>0</v>
      </c>
      <c r="AB25" s="110">
        <f>AA25</f>
        <v>0</v>
      </c>
      <c r="AC25" s="110"/>
      <c r="AD25" s="109">
        <v>0</v>
      </c>
      <c r="AE25" s="291"/>
      <c r="AF25" s="291"/>
      <c r="AG25" s="291"/>
      <c r="AH25" s="294"/>
      <c r="AI25" s="109">
        <v>-1315718</v>
      </c>
      <c r="AJ25" s="291"/>
      <c r="AK25" s="291"/>
      <c r="AL25" s="291"/>
      <c r="AM25" s="294"/>
      <c r="AN25" s="109">
        <v>0</v>
      </c>
      <c r="AO25" s="110"/>
      <c r="AP25" s="110"/>
      <c r="AQ25" s="110"/>
      <c r="AR25" s="110"/>
      <c r="AS25" s="109">
        <v>11948571</v>
      </c>
      <c r="AT25" s="113">
        <v>143691987</v>
      </c>
      <c r="AU25" s="113">
        <v>0</v>
      </c>
      <c r="AV25" s="113">
        <v>287342045</v>
      </c>
      <c r="AW25" s="318"/>
    </row>
    <row r="26" spans="1:49" s="5" customFormat="1" x14ac:dyDescent="0.2">
      <c r="A26" s="35"/>
      <c r="B26" s="158" t="s">
        <v>243</v>
      </c>
      <c r="C26" s="62"/>
      <c r="D26" s="109">
        <v>202303</v>
      </c>
      <c r="E26" s="110">
        <f>D26</f>
        <v>202303</v>
      </c>
      <c r="F26" s="110"/>
      <c r="G26" s="110"/>
      <c r="H26" s="110"/>
      <c r="I26" s="109">
        <v>177350</v>
      </c>
      <c r="J26" s="109">
        <v>48936</v>
      </c>
      <c r="K26" s="110">
        <f>J26</f>
        <v>48936</v>
      </c>
      <c r="L26" s="110"/>
      <c r="M26" s="110"/>
      <c r="N26" s="110"/>
      <c r="O26" s="109">
        <v>0</v>
      </c>
      <c r="P26" s="109">
        <v>2584372</v>
      </c>
      <c r="Q26" s="110">
        <f>P26</f>
        <v>2584372</v>
      </c>
      <c r="R26" s="110"/>
      <c r="S26" s="110"/>
      <c r="T26" s="110"/>
      <c r="U26" s="109">
        <v>0</v>
      </c>
      <c r="V26" s="110">
        <f>U26</f>
        <v>0</v>
      </c>
      <c r="W26" s="110"/>
      <c r="X26" s="109">
        <v>0</v>
      </c>
      <c r="Y26" s="110">
        <f>X26</f>
        <v>0</v>
      </c>
      <c r="Z26" s="110"/>
      <c r="AA26" s="109">
        <v>0</v>
      </c>
      <c r="AB26" s="110">
        <f>AA26</f>
        <v>0</v>
      </c>
      <c r="AC26" s="110"/>
      <c r="AD26" s="109">
        <v>0</v>
      </c>
      <c r="AE26" s="291"/>
      <c r="AF26" s="291"/>
      <c r="AG26" s="291"/>
      <c r="AH26" s="291"/>
      <c r="AI26" s="109">
        <v>0</v>
      </c>
      <c r="AJ26" s="291"/>
      <c r="AK26" s="291"/>
      <c r="AL26" s="291"/>
      <c r="AM26" s="291"/>
      <c r="AN26" s="109">
        <v>0</v>
      </c>
      <c r="AO26" s="110"/>
      <c r="AP26" s="110"/>
      <c r="AQ26" s="110"/>
      <c r="AR26" s="110"/>
      <c r="AS26" s="109">
        <v>0</v>
      </c>
      <c r="AT26" s="113">
        <v>1495</v>
      </c>
      <c r="AU26" s="113">
        <v>0</v>
      </c>
      <c r="AV26" s="113">
        <v>0</v>
      </c>
      <c r="AW26" s="318"/>
    </row>
    <row r="27" spans="1:49" s="5" customFormat="1" x14ac:dyDescent="0.2">
      <c r="B27" s="158" t="s">
        <v>244</v>
      </c>
      <c r="C27" s="62"/>
      <c r="D27" s="109">
        <v>7204925</v>
      </c>
      <c r="E27" s="110">
        <f>D27</f>
        <v>7204925</v>
      </c>
      <c r="F27" s="110"/>
      <c r="G27" s="110"/>
      <c r="H27" s="110"/>
      <c r="I27" s="109">
        <v>6320479</v>
      </c>
      <c r="J27" s="109">
        <v>1903462</v>
      </c>
      <c r="K27" s="110">
        <f>J27</f>
        <v>1903462</v>
      </c>
      <c r="L27" s="110"/>
      <c r="M27" s="110"/>
      <c r="N27" s="110"/>
      <c r="O27" s="109">
        <v>0</v>
      </c>
      <c r="P27" s="109">
        <v>74562314</v>
      </c>
      <c r="Q27" s="110">
        <f>P27</f>
        <v>74562314</v>
      </c>
      <c r="R27" s="110"/>
      <c r="S27" s="110"/>
      <c r="T27" s="110"/>
      <c r="U27" s="109">
        <v>0</v>
      </c>
      <c r="V27" s="110">
        <f>U27</f>
        <v>0</v>
      </c>
      <c r="W27" s="110"/>
      <c r="X27" s="109">
        <v>0</v>
      </c>
      <c r="Y27" s="110">
        <f>X27</f>
        <v>0</v>
      </c>
      <c r="Z27" s="110"/>
      <c r="AA27" s="109">
        <v>0</v>
      </c>
      <c r="AB27" s="110">
        <f>AA27</f>
        <v>0</v>
      </c>
      <c r="AC27" s="110"/>
      <c r="AD27" s="109">
        <v>0</v>
      </c>
      <c r="AE27" s="291"/>
      <c r="AF27" s="291"/>
      <c r="AG27" s="291"/>
      <c r="AH27" s="291"/>
      <c r="AI27" s="109">
        <v>0</v>
      </c>
      <c r="AJ27" s="291"/>
      <c r="AK27" s="291"/>
      <c r="AL27" s="291"/>
      <c r="AM27" s="291"/>
      <c r="AN27" s="109">
        <v>0</v>
      </c>
      <c r="AO27" s="110"/>
      <c r="AP27" s="110"/>
      <c r="AQ27" s="110"/>
      <c r="AR27" s="110"/>
      <c r="AS27" s="109">
        <v>14528742</v>
      </c>
      <c r="AT27" s="113">
        <v>14206249</v>
      </c>
      <c r="AU27" s="113">
        <v>0</v>
      </c>
      <c r="AV27" s="314"/>
      <c r="AW27" s="318"/>
    </row>
    <row r="28" spans="1:49" s="5" customFormat="1" x14ac:dyDescent="0.2">
      <c r="A28" s="35"/>
      <c r="B28" s="158" t="s">
        <v>245</v>
      </c>
      <c r="C28" s="62"/>
      <c r="D28" s="109">
        <v>1274596</v>
      </c>
      <c r="E28" s="110">
        <f>D28</f>
        <v>1274596</v>
      </c>
      <c r="F28" s="110"/>
      <c r="G28" s="110"/>
      <c r="H28" s="110"/>
      <c r="I28" s="109">
        <v>1118134</v>
      </c>
      <c r="J28" s="109">
        <v>336734</v>
      </c>
      <c r="K28" s="110">
        <f>J28</f>
        <v>336734</v>
      </c>
      <c r="L28" s="110"/>
      <c r="M28" s="110"/>
      <c r="N28" s="110"/>
      <c r="O28" s="109">
        <v>0</v>
      </c>
      <c r="P28" s="109">
        <v>13145533</v>
      </c>
      <c r="Q28" s="110">
        <f>P28</f>
        <v>13145533</v>
      </c>
      <c r="R28" s="110"/>
      <c r="S28" s="110"/>
      <c r="T28" s="110"/>
      <c r="U28" s="109">
        <v>0</v>
      </c>
      <c r="V28" s="110">
        <f>U28</f>
        <v>0</v>
      </c>
      <c r="W28" s="110"/>
      <c r="X28" s="109">
        <v>0</v>
      </c>
      <c r="Y28" s="110">
        <f>X28</f>
        <v>0</v>
      </c>
      <c r="Z28" s="110"/>
      <c r="AA28" s="109">
        <v>0</v>
      </c>
      <c r="AB28" s="110">
        <f>AA28</f>
        <v>0</v>
      </c>
      <c r="AC28" s="110"/>
      <c r="AD28" s="109">
        <v>0</v>
      </c>
      <c r="AE28" s="291"/>
      <c r="AF28" s="291"/>
      <c r="AG28" s="291"/>
      <c r="AH28" s="291"/>
      <c r="AI28" s="109">
        <v>0</v>
      </c>
      <c r="AJ28" s="291"/>
      <c r="AK28" s="291"/>
      <c r="AL28" s="291"/>
      <c r="AM28" s="291"/>
      <c r="AN28" s="109">
        <v>0</v>
      </c>
      <c r="AO28" s="110"/>
      <c r="AP28" s="110"/>
      <c r="AQ28" s="110"/>
      <c r="AR28" s="110"/>
      <c r="AS28" s="109">
        <v>773900</v>
      </c>
      <c r="AT28" s="113">
        <v>3734214</v>
      </c>
      <c r="AU28" s="113">
        <v>0</v>
      </c>
      <c r="AV28" s="113">
        <v>69084312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67441</v>
      </c>
      <c r="E30" s="110">
        <f>D30</f>
        <v>67441</v>
      </c>
      <c r="F30" s="110"/>
      <c r="G30" s="110"/>
      <c r="H30" s="110"/>
      <c r="I30" s="109">
        <v>-565943</v>
      </c>
      <c r="J30" s="109">
        <v>519984</v>
      </c>
      <c r="K30" s="110">
        <f>J30</f>
        <v>519984</v>
      </c>
      <c r="L30" s="110"/>
      <c r="M30" s="110"/>
      <c r="N30" s="110"/>
      <c r="O30" s="109">
        <v>0</v>
      </c>
      <c r="P30" s="109">
        <v>20099688</v>
      </c>
      <c r="Q30" s="110">
        <f>P30</f>
        <v>20099688</v>
      </c>
      <c r="R30" s="110"/>
      <c r="S30" s="110"/>
      <c r="T30" s="110"/>
      <c r="U30" s="109">
        <v>0</v>
      </c>
      <c r="V30" s="110">
        <f>U30</f>
        <v>0</v>
      </c>
      <c r="W30" s="110"/>
      <c r="X30" s="109">
        <v>0</v>
      </c>
      <c r="Y30" s="110">
        <f>X30</f>
        <v>0</v>
      </c>
      <c r="Z30" s="110"/>
      <c r="AA30" s="109">
        <v>0</v>
      </c>
      <c r="AB30" s="110">
        <f>AA30</f>
        <v>0</v>
      </c>
      <c r="AC30" s="110"/>
      <c r="AD30" s="109">
        <v>0</v>
      </c>
      <c r="AE30" s="291"/>
      <c r="AF30" s="291"/>
      <c r="AG30" s="291"/>
      <c r="AH30" s="291"/>
      <c r="AI30" s="109">
        <v>0</v>
      </c>
      <c r="AJ30" s="291"/>
      <c r="AK30" s="291"/>
      <c r="AL30" s="291"/>
      <c r="AM30" s="291"/>
      <c r="AN30" s="109">
        <v>0</v>
      </c>
      <c r="AO30" s="110"/>
      <c r="AP30" s="110"/>
      <c r="AQ30" s="110"/>
      <c r="AR30" s="110"/>
      <c r="AS30" s="109">
        <v>-308056</v>
      </c>
      <c r="AT30" s="113">
        <v>19617711</v>
      </c>
      <c r="AU30" s="113">
        <v>0</v>
      </c>
      <c r="AV30" s="113">
        <v>2384164</v>
      </c>
      <c r="AW30" s="318"/>
    </row>
    <row r="31" spans="1:49" x14ac:dyDescent="0.2">
      <c r="B31" s="158" t="s">
        <v>248</v>
      </c>
      <c r="C31" s="62"/>
      <c r="D31" s="109">
        <v>10272102</v>
      </c>
      <c r="E31" s="110">
        <f>D31</f>
        <v>10272102</v>
      </c>
      <c r="F31" s="110"/>
      <c r="G31" s="110"/>
      <c r="H31" s="110"/>
      <c r="I31" s="109">
        <v>8968736</v>
      </c>
      <c r="J31" s="109">
        <v>2206337</v>
      </c>
      <c r="K31" s="110">
        <f>J31</f>
        <v>2206337</v>
      </c>
      <c r="L31" s="110"/>
      <c r="M31" s="110"/>
      <c r="N31" s="110"/>
      <c r="O31" s="109">
        <v>0</v>
      </c>
      <c r="P31" s="109">
        <v>92692399</v>
      </c>
      <c r="Q31" s="110">
        <f>P31</f>
        <v>92692399</v>
      </c>
      <c r="R31" s="110"/>
      <c r="S31" s="110"/>
      <c r="T31" s="110"/>
      <c r="U31" s="109">
        <v>0</v>
      </c>
      <c r="V31" s="110">
        <f>U31</f>
        <v>0</v>
      </c>
      <c r="W31" s="110"/>
      <c r="X31" s="109">
        <v>0</v>
      </c>
      <c r="Y31" s="110">
        <f>X31</f>
        <v>0</v>
      </c>
      <c r="Z31" s="110"/>
      <c r="AA31" s="109">
        <v>0</v>
      </c>
      <c r="AB31" s="110">
        <f>AA31</f>
        <v>0</v>
      </c>
      <c r="AC31" s="110"/>
      <c r="AD31" s="109">
        <v>0</v>
      </c>
      <c r="AE31" s="291"/>
      <c r="AF31" s="291"/>
      <c r="AG31" s="291"/>
      <c r="AH31" s="291"/>
      <c r="AI31" s="109">
        <v>0</v>
      </c>
      <c r="AJ31" s="291"/>
      <c r="AK31" s="291"/>
      <c r="AL31" s="291"/>
      <c r="AM31" s="291"/>
      <c r="AN31" s="109">
        <v>0</v>
      </c>
      <c r="AO31" s="110"/>
      <c r="AP31" s="110"/>
      <c r="AQ31" s="110"/>
      <c r="AR31" s="110"/>
      <c r="AS31" s="109">
        <v>0</v>
      </c>
      <c r="AT31" s="113">
        <v>51894433</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5620687</v>
      </c>
      <c r="E34" s="110">
        <f>D34</f>
        <v>5620687</v>
      </c>
      <c r="F34" s="110"/>
      <c r="G34" s="110"/>
      <c r="H34" s="110"/>
      <c r="I34" s="109">
        <v>4913022</v>
      </c>
      <c r="J34" s="109">
        <v>1492549</v>
      </c>
      <c r="K34" s="110">
        <f>J34</f>
        <v>1492549</v>
      </c>
      <c r="L34" s="110"/>
      <c r="M34" s="110"/>
      <c r="N34" s="110"/>
      <c r="O34" s="109">
        <v>0</v>
      </c>
      <c r="P34" s="109">
        <v>71934887</v>
      </c>
      <c r="Q34" s="110">
        <f>P34</f>
        <v>71934887</v>
      </c>
      <c r="R34" s="110"/>
      <c r="S34" s="110"/>
      <c r="T34" s="110"/>
      <c r="U34" s="109">
        <v>0</v>
      </c>
      <c r="V34" s="110">
        <f>U34</f>
        <v>0</v>
      </c>
      <c r="W34" s="110"/>
      <c r="X34" s="109">
        <v>0</v>
      </c>
      <c r="Y34" s="110">
        <f>X34</f>
        <v>0</v>
      </c>
      <c r="Z34" s="110"/>
      <c r="AA34" s="109">
        <v>0</v>
      </c>
      <c r="AB34" s="110">
        <f>AA34</f>
        <v>0</v>
      </c>
      <c r="AC34" s="110"/>
      <c r="AD34" s="109">
        <v>0</v>
      </c>
      <c r="AE34" s="291"/>
      <c r="AF34" s="291"/>
      <c r="AG34" s="291"/>
      <c r="AH34" s="291"/>
      <c r="AI34" s="109">
        <v>0</v>
      </c>
      <c r="AJ34" s="291"/>
      <c r="AK34" s="291"/>
      <c r="AL34" s="291"/>
      <c r="AM34" s="291"/>
      <c r="AN34" s="109">
        <v>0</v>
      </c>
      <c r="AO34" s="110"/>
      <c r="AP34" s="110"/>
      <c r="AQ34" s="110"/>
      <c r="AR34" s="110"/>
      <c r="AS34" s="292"/>
      <c r="AT34" s="113">
        <v>0</v>
      </c>
      <c r="AU34" s="113">
        <v>0</v>
      </c>
      <c r="AV34" s="113">
        <v>0</v>
      </c>
      <c r="AW34" s="318"/>
    </row>
    <row r="35" spans="1:49" x14ac:dyDescent="0.2">
      <c r="B35" s="158" t="s">
        <v>252</v>
      </c>
      <c r="C35" s="62"/>
      <c r="D35" s="109">
        <v>9958255</v>
      </c>
      <c r="E35" s="110">
        <f>D35</f>
        <v>9958255</v>
      </c>
      <c r="F35" s="110"/>
      <c r="G35" s="110"/>
      <c r="H35" s="110"/>
      <c r="I35" s="109">
        <v>9950398</v>
      </c>
      <c r="J35" s="109">
        <v>7284</v>
      </c>
      <c r="K35" s="110">
        <f>J35</f>
        <v>7284</v>
      </c>
      <c r="L35" s="110"/>
      <c r="M35" s="110"/>
      <c r="N35" s="110"/>
      <c r="O35" s="109">
        <v>0</v>
      </c>
      <c r="P35" s="109">
        <v>540515</v>
      </c>
      <c r="Q35" s="110">
        <f>P35</f>
        <v>540515</v>
      </c>
      <c r="R35" s="110"/>
      <c r="S35" s="110"/>
      <c r="T35" s="110"/>
      <c r="U35" s="109">
        <v>0</v>
      </c>
      <c r="V35" s="110">
        <f>U35</f>
        <v>0</v>
      </c>
      <c r="W35" s="110"/>
      <c r="X35" s="109">
        <v>0</v>
      </c>
      <c r="Y35" s="110">
        <f>X35</f>
        <v>0</v>
      </c>
      <c r="Z35" s="110"/>
      <c r="AA35" s="109">
        <v>0</v>
      </c>
      <c r="AB35" s="110">
        <f>AA35</f>
        <v>0</v>
      </c>
      <c r="AC35" s="110"/>
      <c r="AD35" s="109">
        <v>0</v>
      </c>
      <c r="AE35" s="291"/>
      <c r="AF35" s="291"/>
      <c r="AG35" s="291"/>
      <c r="AH35" s="291"/>
      <c r="AI35" s="109">
        <v>0</v>
      </c>
      <c r="AJ35" s="291"/>
      <c r="AK35" s="291"/>
      <c r="AL35" s="291"/>
      <c r="AM35" s="291"/>
      <c r="AN35" s="109">
        <v>0</v>
      </c>
      <c r="AO35" s="110"/>
      <c r="AP35" s="110"/>
      <c r="AQ35" s="110"/>
      <c r="AR35" s="110"/>
      <c r="AS35" s="109">
        <v>-502</v>
      </c>
      <c r="AT35" s="113">
        <v>163280</v>
      </c>
      <c r="AU35" s="113">
        <v>0</v>
      </c>
      <c r="AV35" s="113">
        <v>2379157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630861</v>
      </c>
      <c r="E37" s="118">
        <v>633294</v>
      </c>
      <c r="F37" s="118"/>
      <c r="G37" s="118"/>
      <c r="H37" s="118"/>
      <c r="I37" s="117">
        <v>595152</v>
      </c>
      <c r="J37" s="117">
        <v>128759</v>
      </c>
      <c r="K37" s="118">
        <v>128513</v>
      </c>
      <c r="L37" s="118"/>
      <c r="M37" s="118"/>
      <c r="N37" s="118"/>
      <c r="O37" s="117">
        <v>0</v>
      </c>
      <c r="P37" s="117">
        <v>3495267</v>
      </c>
      <c r="Q37" s="118">
        <v>3495273</v>
      </c>
      <c r="R37" s="118"/>
      <c r="S37" s="118"/>
      <c r="T37" s="118"/>
      <c r="U37" s="117">
        <v>0</v>
      </c>
      <c r="V37" s="118">
        <v>0</v>
      </c>
      <c r="W37" s="118"/>
      <c r="X37" s="117">
        <v>0</v>
      </c>
      <c r="Y37" s="118">
        <v>0</v>
      </c>
      <c r="Z37" s="118"/>
      <c r="AA37" s="117">
        <v>0</v>
      </c>
      <c r="AB37" s="118">
        <v>0</v>
      </c>
      <c r="AC37" s="118"/>
      <c r="AD37" s="117">
        <v>0</v>
      </c>
      <c r="AE37" s="295"/>
      <c r="AF37" s="295"/>
      <c r="AG37" s="295"/>
      <c r="AH37" s="296"/>
      <c r="AI37" s="117">
        <v>587335</v>
      </c>
      <c r="AJ37" s="295"/>
      <c r="AK37" s="295"/>
      <c r="AL37" s="295"/>
      <c r="AM37" s="296"/>
      <c r="AN37" s="117">
        <v>0</v>
      </c>
      <c r="AO37" s="118"/>
      <c r="AP37" s="118"/>
      <c r="AQ37" s="118"/>
      <c r="AR37" s="118"/>
      <c r="AS37" s="117">
        <v>19426999</v>
      </c>
      <c r="AT37" s="119">
        <v>1134326</v>
      </c>
      <c r="AU37" s="119">
        <v>0</v>
      </c>
      <c r="AV37" s="119">
        <v>84841616</v>
      </c>
      <c r="AW37" s="317"/>
    </row>
    <row r="38" spans="1:49" x14ac:dyDescent="0.2">
      <c r="B38" s="155" t="s">
        <v>255</v>
      </c>
      <c r="C38" s="62" t="s">
        <v>16</v>
      </c>
      <c r="D38" s="109">
        <v>71978</v>
      </c>
      <c r="E38" s="110">
        <v>73435</v>
      </c>
      <c r="F38" s="110"/>
      <c r="G38" s="110"/>
      <c r="H38" s="110"/>
      <c r="I38" s="109">
        <v>69517</v>
      </c>
      <c r="J38" s="109">
        <v>11480</v>
      </c>
      <c r="K38" s="110">
        <v>11481</v>
      </c>
      <c r="L38" s="110"/>
      <c r="M38" s="110"/>
      <c r="N38" s="110"/>
      <c r="O38" s="109">
        <v>0</v>
      </c>
      <c r="P38" s="109">
        <v>350074</v>
      </c>
      <c r="Q38" s="110">
        <v>351932</v>
      </c>
      <c r="R38" s="110"/>
      <c r="S38" s="110"/>
      <c r="T38" s="110"/>
      <c r="U38" s="109">
        <v>0</v>
      </c>
      <c r="V38" s="110">
        <v>0</v>
      </c>
      <c r="W38" s="110"/>
      <c r="X38" s="109">
        <v>0</v>
      </c>
      <c r="Y38" s="110">
        <v>0</v>
      </c>
      <c r="Z38" s="110"/>
      <c r="AA38" s="109">
        <v>0</v>
      </c>
      <c r="AB38" s="110">
        <v>0</v>
      </c>
      <c r="AC38" s="110"/>
      <c r="AD38" s="109">
        <v>0</v>
      </c>
      <c r="AE38" s="291"/>
      <c r="AF38" s="291"/>
      <c r="AG38" s="291"/>
      <c r="AH38" s="291"/>
      <c r="AI38" s="109">
        <v>0</v>
      </c>
      <c r="AJ38" s="291"/>
      <c r="AK38" s="291"/>
      <c r="AL38" s="291"/>
      <c r="AM38" s="291"/>
      <c r="AN38" s="109">
        <v>0</v>
      </c>
      <c r="AO38" s="110"/>
      <c r="AP38" s="110"/>
      <c r="AQ38" s="110"/>
      <c r="AR38" s="110"/>
      <c r="AS38" s="109">
        <v>4665</v>
      </c>
      <c r="AT38" s="113">
        <v>8914</v>
      </c>
      <c r="AU38" s="113">
        <v>0</v>
      </c>
      <c r="AV38" s="113">
        <v>6838277</v>
      </c>
      <c r="AW38" s="318"/>
    </row>
    <row r="39" spans="1:49" x14ac:dyDescent="0.2">
      <c r="B39" s="158" t="s">
        <v>256</v>
      </c>
      <c r="C39" s="62" t="s">
        <v>17</v>
      </c>
      <c r="D39" s="109">
        <v>610739</v>
      </c>
      <c r="E39" s="110">
        <v>715190</v>
      </c>
      <c r="F39" s="110"/>
      <c r="G39" s="110"/>
      <c r="H39" s="110"/>
      <c r="I39" s="109">
        <v>659683</v>
      </c>
      <c r="J39" s="109">
        <v>159953</v>
      </c>
      <c r="K39" s="110">
        <v>155766</v>
      </c>
      <c r="L39" s="110"/>
      <c r="M39" s="110"/>
      <c r="N39" s="110"/>
      <c r="O39" s="109">
        <v>0</v>
      </c>
      <c r="P39" s="109">
        <v>6949885</v>
      </c>
      <c r="Q39" s="110">
        <v>7021168</v>
      </c>
      <c r="R39" s="110"/>
      <c r="S39" s="110"/>
      <c r="T39" s="110"/>
      <c r="U39" s="109">
        <v>0</v>
      </c>
      <c r="V39" s="110">
        <v>0</v>
      </c>
      <c r="W39" s="110"/>
      <c r="X39" s="109">
        <v>0</v>
      </c>
      <c r="Y39" s="110">
        <v>0</v>
      </c>
      <c r="Z39" s="110"/>
      <c r="AA39" s="109">
        <v>0</v>
      </c>
      <c r="AB39" s="110">
        <v>0</v>
      </c>
      <c r="AC39" s="110"/>
      <c r="AD39" s="109">
        <v>0</v>
      </c>
      <c r="AE39" s="291"/>
      <c r="AF39" s="291"/>
      <c r="AG39" s="291"/>
      <c r="AH39" s="291"/>
      <c r="AI39" s="109">
        <v>0</v>
      </c>
      <c r="AJ39" s="291"/>
      <c r="AK39" s="291"/>
      <c r="AL39" s="291"/>
      <c r="AM39" s="291"/>
      <c r="AN39" s="109">
        <v>0</v>
      </c>
      <c r="AO39" s="110"/>
      <c r="AP39" s="110"/>
      <c r="AQ39" s="110"/>
      <c r="AR39" s="110"/>
      <c r="AS39" s="109">
        <v>2799</v>
      </c>
      <c r="AT39" s="113">
        <v>53553</v>
      </c>
      <c r="AU39" s="113">
        <v>0</v>
      </c>
      <c r="AV39" s="113">
        <v>2385422</v>
      </c>
      <c r="AW39" s="318"/>
    </row>
    <row r="40" spans="1:49" x14ac:dyDescent="0.2">
      <c r="B40" s="158" t="s">
        <v>257</v>
      </c>
      <c r="C40" s="62" t="s">
        <v>38</v>
      </c>
      <c r="D40" s="109">
        <v>193972</v>
      </c>
      <c r="E40" s="110">
        <v>194071</v>
      </c>
      <c r="F40" s="110"/>
      <c r="G40" s="110"/>
      <c r="H40" s="110"/>
      <c r="I40" s="109">
        <v>184413</v>
      </c>
      <c r="J40" s="109">
        <v>36282</v>
      </c>
      <c r="K40" s="110">
        <v>36297</v>
      </c>
      <c r="L40" s="110"/>
      <c r="M40" s="110"/>
      <c r="N40" s="110"/>
      <c r="O40" s="109">
        <v>0</v>
      </c>
      <c r="P40" s="109">
        <v>948881</v>
      </c>
      <c r="Q40" s="110">
        <v>951840</v>
      </c>
      <c r="R40" s="110"/>
      <c r="S40" s="110"/>
      <c r="T40" s="110"/>
      <c r="U40" s="109">
        <v>0</v>
      </c>
      <c r="V40" s="110">
        <v>0</v>
      </c>
      <c r="W40" s="110"/>
      <c r="X40" s="109">
        <v>0</v>
      </c>
      <c r="Y40" s="110">
        <v>0</v>
      </c>
      <c r="Z40" s="110"/>
      <c r="AA40" s="109">
        <v>0</v>
      </c>
      <c r="AB40" s="110">
        <v>0</v>
      </c>
      <c r="AC40" s="110"/>
      <c r="AD40" s="109">
        <v>0</v>
      </c>
      <c r="AE40" s="291"/>
      <c r="AF40" s="291"/>
      <c r="AG40" s="291"/>
      <c r="AH40" s="291"/>
      <c r="AI40" s="109">
        <v>745969</v>
      </c>
      <c r="AJ40" s="291"/>
      <c r="AK40" s="291"/>
      <c r="AL40" s="291"/>
      <c r="AM40" s="291"/>
      <c r="AN40" s="109">
        <v>0</v>
      </c>
      <c r="AO40" s="110"/>
      <c r="AP40" s="110"/>
      <c r="AQ40" s="110"/>
      <c r="AR40" s="110"/>
      <c r="AS40" s="109">
        <v>1866</v>
      </c>
      <c r="AT40" s="113">
        <v>57904</v>
      </c>
      <c r="AU40" s="113">
        <v>0</v>
      </c>
      <c r="AV40" s="113">
        <v>14336817</v>
      </c>
      <c r="AW40" s="318"/>
    </row>
    <row r="41" spans="1:49" s="5" customFormat="1" ht="25.5" x14ac:dyDescent="0.2">
      <c r="A41" s="35"/>
      <c r="B41" s="158" t="s">
        <v>258</v>
      </c>
      <c r="C41" s="62" t="s">
        <v>129</v>
      </c>
      <c r="D41" s="109">
        <v>583840</v>
      </c>
      <c r="E41" s="110">
        <v>583972</v>
      </c>
      <c r="F41" s="110"/>
      <c r="G41" s="110"/>
      <c r="H41" s="110"/>
      <c r="I41" s="109">
        <v>552069</v>
      </c>
      <c r="J41" s="109">
        <v>112706</v>
      </c>
      <c r="K41" s="110">
        <v>112737</v>
      </c>
      <c r="L41" s="110"/>
      <c r="M41" s="110"/>
      <c r="N41" s="110"/>
      <c r="O41" s="109">
        <v>0</v>
      </c>
      <c r="P41" s="109">
        <v>2799660</v>
      </c>
      <c r="Q41" s="110">
        <v>2802750</v>
      </c>
      <c r="R41" s="110"/>
      <c r="S41" s="110"/>
      <c r="T41" s="110"/>
      <c r="U41" s="109">
        <v>0</v>
      </c>
      <c r="V41" s="110">
        <v>0</v>
      </c>
      <c r="W41" s="110"/>
      <c r="X41" s="109">
        <v>0</v>
      </c>
      <c r="Y41" s="110">
        <v>0</v>
      </c>
      <c r="Z41" s="110"/>
      <c r="AA41" s="109">
        <v>0</v>
      </c>
      <c r="AB41" s="110">
        <v>0</v>
      </c>
      <c r="AC41" s="110"/>
      <c r="AD41" s="109">
        <v>0</v>
      </c>
      <c r="AE41" s="291"/>
      <c r="AF41" s="291"/>
      <c r="AG41" s="291"/>
      <c r="AH41" s="291"/>
      <c r="AI41" s="109">
        <v>57051</v>
      </c>
      <c r="AJ41" s="291"/>
      <c r="AK41" s="291"/>
      <c r="AL41" s="291"/>
      <c r="AM41" s="291"/>
      <c r="AN41" s="109">
        <v>0</v>
      </c>
      <c r="AO41" s="110"/>
      <c r="AP41" s="110"/>
      <c r="AQ41" s="110"/>
      <c r="AR41" s="110"/>
      <c r="AS41" s="109">
        <v>3799</v>
      </c>
      <c r="AT41" s="113">
        <v>299818</v>
      </c>
      <c r="AU41" s="113">
        <v>0</v>
      </c>
      <c r="AV41" s="113">
        <v>33518998</v>
      </c>
      <c r="AW41" s="318"/>
    </row>
    <row r="42" spans="1:49" s="5" customFormat="1" ht="24.95" customHeight="1" x14ac:dyDescent="0.2">
      <c r="A42" s="35"/>
      <c r="B42" s="155" t="s">
        <v>259</v>
      </c>
      <c r="C42" s="62" t="s">
        <v>87</v>
      </c>
      <c r="D42" s="109">
        <v>161156</v>
      </c>
      <c r="E42" s="110">
        <f>D42</f>
        <v>161156</v>
      </c>
      <c r="F42" s="110"/>
      <c r="G42" s="110"/>
      <c r="H42" s="110"/>
      <c r="I42" s="109">
        <v>160430</v>
      </c>
      <c r="J42" s="109">
        <v>34789</v>
      </c>
      <c r="K42" s="110">
        <f>J42</f>
        <v>34789</v>
      </c>
      <c r="L42" s="110"/>
      <c r="M42" s="110"/>
      <c r="N42" s="110"/>
      <c r="O42" s="109">
        <v>0</v>
      </c>
      <c r="P42" s="109">
        <v>826956</v>
      </c>
      <c r="Q42" s="110">
        <f>P42</f>
        <v>826956</v>
      </c>
      <c r="R42" s="110"/>
      <c r="S42" s="110"/>
      <c r="T42" s="110"/>
      <c r="U42" s="109">
        <v>0</v>
      </c>
      <c r="V42" s="110">
        <f>U42</f>
        <v>0</v>
      </c>
      <c r="W42" s="110"/>
      <c r="X42" s="109">
        <v>0</v>
      </c>
      <c r="Y42" s="110">
        <f>X42</f>
        <v>0</v>
      </c>
      <c r="Z42" s="110"/>
      <c r="AA42" s="109">
        <v>0</v>
      </c>
      <c r="AB42" s="110">
        <f>AA42</f>
        <v>0</v>
      </c>
      <c r="AC42" s="110"/>
      <c r="AD42" s="109">
        <v>0</v>
      </c>
      <c r="AE42" s="291"/>
      <c r="AF42" s="291"/>
      <c r="AG42" s="291"/>
      <c r="AH42" s="291"/>
      <c r="AI42" s="109">
        <v>0</v>
      </c>
      <c r="AJ42" s="291"/>
      <c r="AK42" s="291"/>
      <c r="AL42" s="291"/>
      <c r="AM42" s="291"/>
      <c r="AN42" s="109">
        <v>0</v>
      </c>
      <c r="AO42" s="110"/>
      <c r="AP42" s="110"/>
      <c r="AQ42" s="110"/>
      <c r="AR42" s="110"/>
      <c r="AS42" s="109">
        <v>14</v>
      </c>
      <c r="AT42" s="113">
        <v>4986</v>
      </c>
      <c r="AU42" s="113">
        <v>0</v>
      </c>
      <c r="AV42" s="113">
        <v>5813853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26561853</v>
      </c>
      <c r="E44" s="118">
        <v>26864974</v>
      </c>
      <c r="F44" s="118"/>
      <c r="G44" s="118"/>
      <c r="H44" s="118"/>
      <c r="I44" s="117">
        <v>23496829</v>
      </c>
      <c r="J44" s="117">
        <v>2357901</v>
      </c>
      <c r="K44" s="118">
        <v>2351249</v>
      </c>
      <c r="L44" s="118"/>
      <c r="M44" s="118"/>
      <c r="N44" s="118"/>
      <c r="O44" s="117">
        <v>0</v>
      </c>
      <c r="P44" s="117">
        <v>112372333</v>
      </c>
      <c r="Q44" s="118">
        <v>113102901</v>
      </c>
      <c r="R44" s="118"/>
      <c r="S44" s="118"/>
      <c r="T44" s="118"/>
      <c r="U44" s="117">
        <v>0</v>
      </c>
      <c r="V44" s="118">
        <v>0</v>
      </c>
      <c r="W44" s="118"/>
      <c r="X44" s="117">
        <v>0</v>
      </c>
      <c r="Y44" s="118">
        <v>0</v>
      </c>
      <c r="Z44" s="118"/>
      <c r="AA44" s="117">
        <v>0</v>
      </c>
      <c r="AB44" s="118">
        <v>0</v>
      </c>
      <c r="AC44" s="118"/>
      <c r="AD44" s="117">
        <v>0</v>
      </c>
      <c r="AE44" s="295"/>
      <c r="AF44" s="295"/>
      <c r="AG44" s="295"/>
      <c r="AH44" s="296"/>
      <c r="AI44" s="117">
        <v>13842750</v>
      </c>
      <c r="AJ44" s="295"/>
      <c r="AK44" s="295"/>
      <c r="AL44" s="295"/>
      <c r="AM44" s="296"/>
      <c r="AN44" s="117">
        <v>0</v>
      </c>
      <c r="AO44" s="118"/>
      <c r="AP44" s="118"/>
      <c r="AQ44" s="118"/>
      <c r="AR44" s="118"/>
      <c r="AS44" s="117">
        <v>35974</v>
      </c>
      <c r="AT44" s="119">
        <v>2095776</v>
      </c>
      <c r="AU44" s="119">
        <v>0</v>
      </c>
      <c r="AV44" s="119">
        <v>344759257</v>
      </c>
      <c r="AW44" s="317"/>
    </row>
    <row r="45" spans="1:49" x14ac:dyDescent="0.2">
      <c r="B45" s="161" t="s">
        <v>262</v>
      </c>
      <c r="C45" s="62" t="s">
        <v>19</v>
      </c>
      <c r="D45" s="109">
        <v>1297540</v>
      </c>
      <c r="E45" s="110">
        <f>D45</f>
        <v>1297540</v>
      </c>
      <c r="F45" s="110"/>
      <c r="G45" s="110"/>
      <c r="H45" s="110"/>
      <c r="I45" s="109">
        <v>1138261</v>
      </c>
      <c r="J45" s="109">
        <v>46325</v>
      </c>
      <c r="K45" s="110">
        <f>J45</f>
        <v>46325</v>
      </c>
      <c r="L45" s="110"/>
      <c r="M45" s="110"/>
      <c r="N45" s="110"/>
      <c r="O45" s="109">
        <v>0</v>
      </c>
      <c r="P45" s="109">
        <v>1771714</v>
      </c>
      <c r="Q45" s="110">
        <f>P45</f>
        <v>1771714</v>
      </c>
      <c r="R45" s="110"/>
      <c r="S45" s="110"/>
      <c r="T45" s="110"/>
      <c r="U45" s="109">
        <v>0</v>
      </c>
      <c r="V45" s="110">
        <f>U45</f>
        <v>0</v>
      </c>
      <c r="W45" s="110"/>
      <c r="X45" s="109">
        <v>0</v>
      </c>
      <c r="Y45" s="110">
        <f>X45</f>
        <v>0</v>
      </c>
      <c r="Z45" s="110"/>
      <c r="AA45" s="109">
        <v>0</v>
      </c>
      <c r="AB45" s="110">
        <f>AA45</f>
        <v>0</v>
      </c>
      <c r="AC45" s="110"/>
      <c r="AD45" s="109">
        <v>0</v>
      </c>
      <c r="AE45" s="291"/>
      <c r="AF45" s="291"/>
      <c r="AG45" s="291"/>
      <c r="AH45" s="291"/>
      <c r="AI45" s="109">
        <v>8758863</v>
      </c>
      <c r="AJ45" s="291"/>
      <c r="AK45" s="291"/>
      <c r="AL45" s="291"/>
      <c r="AM45" s="291"/>
      <c r="AN45" s="109">
        <v>0</v>
      </c>
      <c r="AO45" s="110"/>
      <c r="AP45" s="110"/>
      <c r="AQ45" s="110"/>
      <c r="AR45" s="110"/>
      <c r="AS45" s="109">
        <v>283090</v>
      </c>
      <c r="AT45" s="113">
        <v>5182611</v>
      </c>
      <c r="AU45" s="113">
        <v>0</v>
      </c>
      <c r="AV45" s="113">
        <v>3696495</v>
      </c>
      <c r="AW45" s="318"/>
    </row>
    <row r="46" spans="1:49" x14ac:dyDescent="0.2">
      <c r="B46" s="161" t="s">
        <v>263</v>
      </c>
      <c r="C46" s="62" t="s">
        <v>20</v>
      </c>
      <c r="D46" s="109">
        <v>13407593</v>
      </c>
      <c r="E46" s="110">
        <f>D46</f>
        <v>13407593</v>
      </c>
      <c r="F46" s="110"/>
      <c r="G46" s="110"/>
      <c r="H46" s="110"/>
      <c r="I46" s="109">
        <v>11761738</v>
      </c>
      <c r="J46" s="109">
        <v>478679</v>
      </c>
      <c r="K46" s="110">
        <f>J46</f>
        <v>478679</v>
      </c>
      <c r="L46" s="110"/>
      <c r="M46" s="110"/>
      <c r="N46" s="110"/>
      <c r="O46" s="109">
        <v>0</v>
      </c>
      <c r="P46" s="109">
        <v>18558357</v>
      </c>
      <c r="Q46" s="110">
        <f>P46</f>
        <v>18558357</v>
      </c>
      <c r="R46" s="110"/>
      <c r="S46" s="110"/>
      <c r="T46" s="110"/>
      <c r="U46" s="109">
        <v>0</v>
      </c>
      <c r="V46" s="110">
        <f>U46</f>
        <v>0</v>
      </c>
      <c r="W46" s="110"/>
      <c r="X46" s="109">
        <v>0</v>
      </c>
      <c r="Y46" s="110">
        <f>X46</f>
        <v>0</v>
      </c>
      <c r="Z46" s="110"/>
      <c r="AA46" s="109">
        <v>0</v>
      </c>
      <c r="AB46" s="110">
        <f>AA46</f>
        <v>0</v>
      </c>
      <c r="AC46" s="110"/>
      <c r="AD46" s="109">
        <v>0</v>
      </c>
      <c r="AE46" s="291"/>
      <c r="AF46" s="291"/>
      <c r="AG46" s="291"/>
      <c r="AH46" s="291"/>
      <c r="AI46" s="109">
        <v>1983989</v>
      </c>
      <c r="AJ46" s="291"/>
      <c r="AK46" s="291"/>
      <c r="AL46" s="291"/>
      <c r="AM46" s="291"/>
      <c r="AN46" s="109">
        <v>0</v>
      </c>
      <c r="AO46" s="110"/>
      <c r="AP46" s="110"/>
      <c r="AQ46" s="110"/>
      <c r="AR46" s="110"/>
      <c r="AS46" s="109">
        <v>0</v>
      </c>
      <c r="AT46" s="113">
        <v>10433275</v>
      </c>
      <c r="AU46" s="113">
        <v>0</v>
      </c>
      <c r="AV46" s="113">
        <v>117946205</v>
      </c>
      <c r="AW46" s="318"/>
    </row>
    <row r="47" spans="1:49" x14ac:dyDescent="0.2">
      <c r="B47" s="161" t="s">
        <v>264</v>
      </c>
      <c r="C47" s="62" t="s">
        <v>21</v>
      </c>
      <c r="D47" s="109">
        <v>10909436</v>
      </c>
      <c r="E47" s="110">
        <f>D47</f>
        <v>10909436</v>
      </c>
      <c r="F47" s="110"/>
      <c r="G47" s="110"/>
      <c r="H47" s="110"/>
      <c r="I47" s="109">
        <v>9077758</v>
      </c>
      <c r="J47" s="109">
        <v>2684785</v>
      </c>
      <c r="K47" s="110">
        <f>J47</f>
        <v>2684785</v>
      </c>
      <c r="L47" s="110"/>
      <c r="M47" s="110"/>
      <c r="N47" s="110"/>
      <c r="O47" s="109">
        <v>0</v>
      </c>
      <c r="P47" s="109">
        <v>112235861</v>
      </c>
      <c r="Q47" s="110">
        <f>P47</f>
        <v>112235861</v>
      </c>
      <c r="R47" s="110"/>
      <c r="S47" s="110"/>
      <c r="T47" s="110"/>
      <c r="U47" s="109">
        <v>0</v>
      </c>
      <c r="V47" s="110">
        <f>U47</f>
        <v>0</v>
      </c>
      <c r="W47" s="110"/>
      <c r="X47" s="109">
        <v>0</v>
      </c>
      <c r="Y47" s="110">
        <f>X47</f>
        <v>0</v>
      </c>
      <c r="Z47" s="110"/>
      <c r="AA47" s="109">
        <v>0</v>
      </c>
      <c r="AB47" s="110">
        <f>AA47</f>
        <v>0</v>
      </c>
      <c r="AC47" s="110"/>
      <c r="AD47" s="109">
        <v>0</v>
      </c>
      <c r="AE47" s="291"/>
      <c r="AF47" s="291"/>
      <c r="AG47" s="291"/>
      <c r="AH47" s="291"/>
      <c r="AI47" s="109">
        <v>-55735334</v>
      </c>
      <c r="AJ47" s="291"/>
      <c r="AK47" s="291"/>
      <c r="AL47" s="291"/>
      <c r="AM47" s="291"/>
      <c r="AN47" s="109">
        <v>0</v>
      </c>
      <c r="AO47" s="110"/>
      <c r="AP47" s="110"/>
      <c r="AQ47" s="110"/>
      <c r="AR47" s="110"/>
      <c r="AS47" s="109">
        <v>887347</v>
      </c>
      <c r="AT47" s="113">
        <v>32132228</v>
      </c>
      <c r="AU47" s="113">
        <v>0</v>
      </c>
      <c r="AV47" s="113">
        <v>-19052749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-1278</v>
      </c>
      <c r="E49" s="110">
        <f>D49</f>
        <v>-1278</v>
      </c>
      <c r="F49" s="110"/>
      <c r="G49" s="110"/>
      <c r="H49" s="110"/>
      <c r="I49" s="109">
        <v>-1014</v>
      </c>
      <c r="J49" s="109">
        <v>-384</v>
      </c>
      <c r="K49" s="110">
        <f>J49</f>
        <v>-384</v>
      </c>
      <c r="L49" s="110"/>
      <c r="M49" s="110"/>
      <c r="N49" s="110"/>
      <c r="O49" s="109">
        <v>0</v>
      </c>
      <c r="P49" s="109">
        <v>-54274</v>
      </c>
      <c r="Q49" s="110">
        <f>P49</f>
        <v>-54274</v>
      </c>
      <c r="R49" s="110"/>
      <c r="S49" s="110"/>
      <c r="T49" s="110"/>
      <c r="U49" s="109">
        <v>0</v>
      </c>
      <c r="V49" s="110">
        <f>U49</f>
        <v>0</v>
      </c>
      <c r="W49" s="110"/>
      <c r="X49" s="109">
        <v>0</v>
      </c>
      <c r="Y49" s="110">
        <f>X49</f>
        <v>0</v>
      </c>
      <c r="Z49" s="110"/>
      <c r="AA49" s="109">
        <v>0</v>
      </c>
      <c r="AB49" s="110">
        <f>AA49</f>
        <v>0</v>
      </c>
      <c r="AC49" s="110"/>
      <c r="AD49" s="109">
        <v>0</v>
      </c>
      <c r="AE49" s="291"/>
      <c r="AF49" s="291"/>
      <c r="AG49" s="291"/>
      <c r="AH49" s="291"/>
      <c r="AI49" s="109">
        <v>0</v>
      </c>
      <c r="AJ49" s="291"/>
      <c r="AK49" s="291"/>
      <c r="AL49" s="291"/>
      <c r="AM49" s="291"/>
      <c r="AN49" s="109">
        <v>0</v>
      </c>
      <c r="AO49" s="110"/>
      <c r="AP49" s="110"/>
      <c r="AQ49" s="110"/>
      <c r="AR49" s="110"/>
      <c r="AS49" s="109">
        <v>-687</v>
      </c>
      <c r="AT49" s="113">
        <v>29989</v>
      </c>
      <c r="AU49" s="113">
        <v>0</v>
      </c>
      <c r="AV49" s="113">
        <v>846894</v>
      </c>
      <c r="AW49" s="318"/>
    </row>
    <row r="50" spans="2:49" ht="25.5" x14ac:dyDescent="0.2">
      <c r="B50" s="155" t="s">
        <v>266</v>
      </c>
      <c r="C50" s="62"/>
      <c r="D50" s="109">
        <v>84349</v>
      </c>
      <c r="E50" s="110">
        <f>D50</f>
        <v>84349</v>
      </c>
      <c r="F50" s="110"/>
      <c r="G50" s="110"/>
      <c r="H50" s="110"/>
      <c r="I50" s="109">
        <v>66943</v>
      </c>
      <c r="J50" s="109">
        <v>25367</v>
      </c>
      <c r="K50" s="110">
        <f>J50</f>
        <v>25367</v>
      </c>
      <c r="L50" s="110"/>
      <c r="M50" s="110"/>
      <c r="N50" s="110"/>
      <c r="O50" s="109">
        <v>0</v>
      </c>
      <c r="P50" s="109">
        <v>1906698</v>
      </c>
      <c r="Q50" s="110">
        <f>P50</f>
        <v>1906698</v>
      </c>
      <c r="R50" s="110"/>
      <c r="S50" s="110"/>
      <c r="T50" s="110"/>
      <c r="U50" s="109">
        <v>0</v>
      </c>
      <c r="V50" s="110">
        <f>U50</f>
        <v>0</v>
      </c>
      <c r="W50" s="110"/>
      <c r="X50" s="109">
        <v>0</v>
      </c>
      <c r="Y50" s="110">
        <f>X50</f>
        <v>0</v>
      </c>
      <c r="Z50" s="110"/>
      <c r="AA50" s="109">
        <v>0</v>
      </c>
      <c r="AB50" s="110">
        <f>AA50</f>
        <v>0</v>
      </c>
      <c r="AC50" s="110"/>
      <c r="AD50" s="109">
        <v>0</v>
      </c>
      <c r="AE50" s="291"/>
      <c r="AF50" s="291"/>
      <c r="AG50" s="291"/>
      <c r="AH50" s="291"/>
      <c r="AI50" s="109">
        <v>0</v>
      </c>
      <c r="AJ50" s="291"/>
      <c r="AK50" s="291"/>
      <c r="AL50" s="291"/>
      <c r="AM50" s="291"/>
      <c r="AN50" s="109">
        <v>0</v>
      </c>
      <c r="AO50" s="110"/>
      <c r="AP50" s="110"/>
      <c r="AQ50" s="110"/>
      <c r="AR50" s="110"/>
      <c r="AS50" s="109">
        <v>1760821</v>
      </c>
      <c r="AT50" s="113">
        <v>211975</v>
      </c>
      <c r="AU50" s="113">
        <v>0</v>
      </c>
      <c r="AV50" s="113">
        <v>3158931</v>
      </c>
      <c r="AW50" s="318"/>
    </row>
    <row r="51" spans="2:49" x14ac:dyDescent="0.2">
      <c r="B51" s="155" t="s">
        <v>267</v>
      </c>
      <c r="C51" s="62"/>
      <c r="D51" s="109">
        <v>67714283</v>
      </c>
      <c r="E51" s="110">
        <f>D51</f>
        <v>67714283</v>
      </c>
      <c r="F51" s="110"/>
      <c r="G51" s="110"/>
      <c r="H51" s="110"/>
      <c r="I51" s="109">
        <v>59401951</v>
      </c>
      <c r="J51" s="109">
        <v>2418384</v>
      </c>
      <c r="K51" s="110">
        <f>J51</f>
        <v>2418384</v>
      </c>
      <c r="L51" s="110"/>
      <c r="M51" s="110"/>
      <c r="N51" s="110"/>
      <c r="O51" s="109">
        <v>0</v>
      </c>
      <c r="P51" s="109">
        <v>94452959</v>
      </c>
      <c r="Q51" s="110">
        <f>P51</f>
        <v>94452959</v>
      </c>
      <c r="R51" s="110"/>
      <c r="S51" s="110"/>
      <c r="T51" s="110"/>
      <c r="U51" s="109">
        <v>0</v>
      </c>
      <c r="V51" s="110">
        <f>U51</f>
        <v>0</v>
      </c>
      <c r="W51" s="110"/>
      <c r="X51" s="109">
        <v>0</v>
      </c>
      <c r="Y51" s="110">
        <f>X51</f>
        <v>0</v>
      </c>
      <c r="Z51" s="110"/>
      <c r="AA51" s="109">
        <v>0</v>
      </c>
      <c r="AB51" s="110">
        <f>AA51</f>
        <v>0</v>
      </c>
      <c r="AC51" s="110"/>
      <c r="AD51" s="109">
        <v>0</v>
      </c>
      <c r="AE51" s="291"/>
      <c r="AF51" s="291"/>
      <c r="AG51" s="291"/>
      <c r="AH51" s="291"/>
      <c r="AI51" s="109">
        <v>35244679</v>
      </c>
      <c r="AJ51" s="291"/>
      <c r="AK51" s="291"/>
      <c r="AL51" s="291"/>
      <c r="AM51" s="291"/>
      <c r="AN51" s="109">
        <v>0</v>
      </c>
      <c r="AO51" s="110"/>
      <c r="AP51" s="110"/>
      <c r="AQ51" s="110"/>
      <c r="AR51" s="110"/>
      <c r="AS51" s="109">
        <v>64558237</v>
      </c>
      <c r="AT51" s="113">
        <v>140232014</v>
      </c>
      <c r="AU51" s="113">
        <v>0</v>
      </c>
      <c r="AV51" s="113">
        <v>2069383751</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167618</v>
      </c>
      <c r="E53" s="110">
        <f>D53</f>
        <v>167618</v>
      </c>
      <c r="F53" s="110"/>
      <c r="G53" s="289"/>
      <c r="H53" s="289"/>
      <c r="I53" s="109">
        <v>166099</v>
      </c>
      <c r="J53" s="109">
        <v>36496</v>
      </c>
      <c r="K53" s="110">
        <f>J53</f>
        <v>36496</v>
      </c>
      <c r="L53" s="110"/>
      <c r="M53" s="289"/>
      <c r="N53" s="289"/>
      <c r="O53" s="109">
        <v>0</v>
      </c>
      <c r="P53" s="109">
        <v>894112</v>
      </c>
      <c r="Q53" s="110">
        <f>P53</f>
        <v>894112</v>
      </c>
      <c r="R53" s="110"/>
      <c r="S53" s="289"/>
      <c r="T53" s="289"/>
      <c r="U53" s="109">
        <v>0</v>
      </c>
      <c r="V53" s="110">
        <f>U53</f>
        <v>0</v>
      </c>
      <c r="W53" s="110"/>
      <c r="X53" s="109">
        <v>0</v>
      </c>
      <c r="Y53" s="110">
        <f>X53</f>
        <v>0</v>
      </c>
      <c r="Z53" s="110"/>
      <c r="AA53" s="109">
        <v>0</v>
      </c>
      <c r="AB53" s="110">
        <f>AA53</f>
        <v>0</v>
      </c>
      <c r="AC53" s="110"/>
      <c r="AD53" s="109">
        <v>0</v>
      </c>
      <c r="AE53" s="291"/>
      <c r="AF53" s="291"/>
      <c r="AG53" s="291"/>
      <c r="AH53" s="291"/>
      <c r="AI53" s="109">
        <v>0</v>
      </c>
      <c r="AJ53" s="291"/>
      <c r="AK53" s="291"/>
      <c r="AL53" s="291"/>
      <c r="AM53" s="291"/>
      <c r="AN53" s="109">
        <v>0</v>
      </c>
      <c r="AO53" s="110"/>
      <c r="AP53" s="110"/>
      <c r="AQ53" s="289"/>
      <c r="AR53" s="289"/>
      <c r="AS53" s="109">
        <v>54868</v>
      </c>
      <c r="AT53" s="113">
        <v>257954</v>
      </c>
      <c r="AU53" s="113">
        <v>0</v>
      </c>
      <c r="AV53" s="113">
        <v>7273290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3573382005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74044</v>
      </c>
      <c r="E56" s="122">
        <f>D56</f>
        <v>74044</v>
      </c>
      <c r="F56" s="122"/>
      <c r="G56" s="122"/>
      <c r="H56" s="122"/>
      <c r="I56" s="121">
        <v>65932</v>
      </c>
      <c r="J56" s="121">
        <v>14223</v>
      </c>
      <c r="K56" s="122">
        <f>J56</f>
        <v>14223</v>
      </c>
      <c r="L56" s="122"/>
      <c r="M56" s="122"/>
      <c r="N56" s="122"/>
      <c r="O56" s="121">
        <v>0</v>
      </c>
      <c r="P56" s="121">
        <v>496608</v>
      </c>
      <c r="Q56" s="122">
        <f>P56</f>
        <v>496608</v>
      </c>
      <c r="R56" s="122"/>
      <c r="S56" s="122"/>
      <c r="T56" s="122"/>
      <c r="U56" s="121">
        <v>0</v>
      </c>
      <c r="V56" s="122">
        <f>U56</f>
        <v>0</v>
      </c>
      <c r="W56" s="122"/>
      <c r="X56" s="121">
        <v>0</v>
      </c>
      <c r="Y56" s="122">
        <f>X56</f>
        <v>0</v>
      </c>
      <c r="Z56" s="122"/>
      <c r="AA56" s="121">
        <v>0</v>
      </c>
      <c r="AB56" s="122">
        <f>AA56</f>
        <v>0</v>
      </c>
      <c r="AC56" s="122"/>
      <c r="AD56" s="121">
        <v>0</v>
      </c>
      <c r="AE56" s="300"/>
      <c r="AF56" s="300"/>
      <c r="AG56" s="300"/>
      <c r="AH56" s="301"/>
      <c r="AI56" s="121">
        <v>76097</v>
      </c>
      <c r="AJ56" s="300"/>
      <c r="AK56" s="300"/>
      <c r="AL56" s="300"/>
      <c r="AM56" s="301"/>
      <c r="AN56" s="121">
        <v>0</v>
      </c>
      <c r="AO56" s="122"/>
      <c r="AP56" s="122"/>
      <c r="AQ56" s="122"/>
      <c r="AR56" s="122"/>
      <c r="AS56" s="121">
        <v>814586</v>
      </c>
      <c r="AT56" s="123">
        <v>2055668</v>
      </c>
      <c r="AU56" s="123">
        <v>0</v>
      </c>
      <c r="AV56" s="123">
        <v>10344469</v>
      </c>
      <c r="AW56" s="309"/>
    </row>
    <row r="57" spans="2:49" x14ac:dyDescent="0.2">
      <c r="B57" s="161" t="s">
        <v>273</v>
      </c>
      <c r="C57" s="62" t="s">
        <v>25</v>
      </c>
      <c r="D57" s="124">
        <v>118364</v>
      </c>
      <c r="E57" s="125">
        <f>D57</f>
        <v>118364</v>
      </c>
      <c r="F57" s="125"/>
      <c r="G57" s="125"/>
      <c r="H57" s="125"/>
      <c r="I57" s="124">
        <v>104337</v>
      </c>
      <c r="J57" s="124">
        <v>27636</v>
      </c>
      <c r="K57" s="125">
        <f>J57</f>
        <v>27636</v>
      </c>
      <c r="L57" s="125"/>
      <c r="M57" s="125"/>
      <c r="N57" s="125"/>
      <c r="O57" s="124">
        <v>0</v>
      </c>
      <c r="P57" s="124">
        <v>1017700</v>
      </c>
      <c r="Q57" s="125">
        <f>P57</f>
        <v>1017700</v>
      </c>
      <c r="R57" s="125"/>
      <c r="S57" s="125"/>
      <c r="T57" s="125"/>
      <c r="U57" s="124">
        <v>0</v>
      </c>
      <c r="V57" s="125">
        <f>U57</f>
        <v>0</v>
      </c>
      <c r="W57" s="125"/>
      <c r="X57" s="124">
        <v>0</v>
      </c>
      <c r="Y57" s="125">
        <f>X57</f>
        <v>0</v>
      </c>
      <c r="Z57" s="125"/>
      <c r="AA57" s="124">
        <v>0</v>
      </c>
      <c r="AB57" s="125">
        <f>AA57</f>
        <v>0</v>
      </c>
      <c r="AC57" s="125"/>
      <c r="AD57" s="124">
        <v>0</v>
      </c>
      <c r="AE57" s="302"/>
      <c r="AF57" s="302"/>
      <c r="AG57" s="302"/>
      <c r="AH57" s="303"/>
      <c r="AI57" s="124">
        <v>171748</v>
      </c>
      <c r="AJ57" s="302"/>
      <c r="AK57" s="302"/>
      <c r="AL57" s="302"/>
      <c r="AM57" s="303"/>
      <c r="AN57" s="124">
        <v>0</v>
      </c>
      <c r="AO57" s="125"/>
      <c r="AP57" s="125"/>
      <c r="AQ57" s="125"/>
      <c r="AR57" s="125"/>
      <c r="AS57" s="124">
        <v>817235</v>
      </c>
      <c r="AT57" s="126">
        <v>4067885</v>
      </c>
      <c r="AU57" s="126">
        <v>0</v>
      </c>
      <c r="AV57" s="126">
        <v>21825483</v>
      </c>
      <c r="AW57" s="310"/>
    </row>
    <row r="58" spans="2:49" x14ac:dyDescent="0.2">
      <c r="B58" s="161" t="s">
        <v>274</v>
      </c>
      <c r="C58" s="62" t="s">
        <v>26</v>
      </c>
      <c r="D58" s="330"/>
      <c r="E58" s="331"/>
      <c r="F58" s="331"/>
      <c r="G58" s="331"/>
      <c r="H58" s="331"/>
      <c r="I58" s="330"/>
      <c r="J58" s="124">
        <v>230</v>
      </c>
      <c r="K58" s="125">
        <f>J58</f>
        <v>230</v>
      </c>
      <c r="L58" s="125"/>
      <c r="M58" s="125"/>
      <c r="N58" s="125"/>
      <c r="O58" s="124">
        <v>0</v>
      </c>
      <c r="P58" s="124">
        <v>2613</v>
      </c>
      <c r="Q58" s="125">
        <f>P58</f>
        <v>2613</v>
      </c>
      <c r="R58" s="125"/>
      <c r="S58" s="125"/>
      <c r="T58" s="125"/>
      <c r="U58" s="330"/>
      <c r="V58" s="331"/>
      <c r="W58" s="331"/>
      <c r="X58" s="124">
        <v>0</v>
      </c>
      <c r="Y58" s="125">
        <f>X58</f>
        <v>0</v>
      </c>
      <c r="Z58" s="125"/>
      <c r="AA58" s="124">
        <v>0</v>
      </c>
      <c r="AB58" s="125">
        <f>AA58</f>
        <v>0</v>
      </c>
      <c r="AC58" s="125"/>
      <c r="AD58" s="124">
        <v>0</v>
      </c>
      <c r="AE58" s="302"/>
      <c r="AF58" s="302"/>
      <c r="AG58" s="302"/>
      <c r="AH58" s="303"/>
      <c r="AI58" s="124">
        <v>1633</v>
      </c>
      <c r="AJ58" s="302"/>
      <c r="AK58" s="302"/>
      <c r="AL58" s="302"/>
      <c r="AM58" s="303"/>
      <c r="AN58" s="330"/>
      <c r="AO58" s="331"/>
      <c r="AP58" s="331"/>
      <c r="AQ58" s="331"/>
      <c r="AR58" s="331"/>
      <c r="AS58" s="124">
        <v>1095</v>
      </c>
      <c r="AT58" s="126">
        <v>8935</v>
      </c>
      <c r="AU58" s="126">
        <v>0</v>
      </c>
      <c r="AV58" s="126">
        <v>9421</v>
      </c>
      <c r="AW58" s="310"/>
    </row>
    <row r="59" spans="2:49" x14ac:dyDescent="0.2">
      <c r="B59" s="161" t="s">
        <v>275</v>
      </c>
      <c r="C59" s="62" t="s">
        <v>27</v>
      </c>
      <c r="D59" s="124">
        <v>1147709</v>
      </c>
      <c r="E59" s="125">
        <v>1147709</v>
      </c>
      <c r="F59" s="125"/>
      <c r="G59" s="125"/>
      <c r="H59" s="125"/>
      <c r="I59" s="124">
        <v>1006821</v>
      </c>
      <c r="J59" s="124">
        <v>303212</v>
      </c>
      <c r="K59" s="125">
        <v>303212</v>
      </c>
      <c r="L59" s="125"/>
      <c r="M59" s="125"/>
      <c r="N59" s="125"/>
      <c r="O59" s="124">
        <v>0</v>
      </c>
      <c r="P59" s="124">
        <v>11926960</v>
      </c>
      <c r="Q59" s="125">
        <v>11926960</v>
      </c>
      <c r="R59" s="125"/>
      <c r="S59" s="125"/>
      <c r="T59" s="125"/>
      <c r="U59" s="124">
        <v>0</v>
      </c>
      <c r="V59" s="125">
        <v>0</v>
      </c>
      <c r="W59" s="125"/>
      <c r="X59" s="124">
        <v>0</v>
      </c>
      <c r="Y59" s="125">
        <v>0</v>
      </c>
      <c r="Z59" s="125"/>
      <c r="AA59" s="124">
        <v>0</v>
      </c>
      <c r="AB59" s="125">
        <v>0</v>
      </c>
      <c r="AC59" s="125"/>
      <c r="AD59" s="124">
        <v>0</v>
      </c>
      <c r="AE59" s="302"/>
      <c r="AF59" s="302"/>
      <c r="AG59" s="302"/>
      <c r="AH59" s="303"/>
      <c r="AI59" s="124">
        <v>2028031</v>
      </c>
      <c r="AJ59" s="302"/>
      <c r="AK59" s="302"/>
      <c r="AL59" s="302"/>
      <c r="AM59" s="303"/>
      <c r="AN59" s="124">
        <v>0</v>
      </c>
      <c r="AO59" s="125"/>
      <c r="AP59" s="125"/>
      <c r="AQ59" s="125"/>
      <c r="AR59" s="125"/>
      <c r="AS59" s="124">
        <v>9753923</v>
      </c>
      <c r="AT59" s="126">
        <v>46618561</v>
      </c>
      <c r="AU59" s="126">
        <v>0</v>
      </c>
      <c r="AV59" s="126">
        <v>259198789</v>
      </c>
      <c r="AW59" s="310"/>
    </row>
    <row r="60" spans="2:49" x14ac:dyDescent="0.2">
      <c r="B60" s="161" t="s">
        <v>276</v>
      </c>
      <c r="C60" s="62"/>
      <c r="D60" s="127">
        <f>D59/12</f>
        <v>95642.416666666672</v>
      </c>
      <c r="E60" s="128">
        <f>E59/12</f>
        <v>95642.416666666672</v>
      </c>
      <c r="F60" s="128"/>
      <c r="G60" s="128"/>
      <c r="H60" s="128"/>
      <c r="I60" s="127">
        <f>I59/12</f>
        <v>83901.75</v>
      </c>
      <c r="J60" s="127">
        <f>J59/12</f>
        <v>25267.666666666668</v>
      </c>
      <c r="K60" s="128">
        <f>K59/12</f>
        <v>25267.666666666668</v>
      </c>
      <c r="L60" s="128"/>
      <c r="M60" s="128"/>
      <c r="N60" s="128"/>
      <c r="O60" s="127">
        <f>O59/12</f>
        <v>0</v>
      </c>
      <c r="P60" s="127">
        <f>P59/12</f>
        <v>993913.33333333337</v>
      </c>
      <c r="Q60" s="128">
        <f>Q59/12</f>
        <v>993913.33333333337</v>
      </c>
      <c r="R60" s="128"/>
      <c r="S60" s="128"/>
      <c r="T60" s="128"/>
      <c r="U60" s="127">
        <f>U59/12</f>
        <v>0</v>
      </c>
      <c r="V60" s="128">
        <f>V59/12</f>
        <v>0</v>
      </c>
      <c r="W60" s="128"/>
      <c r="X60" s="127">
        <f>X59/12</f>
        <v>0</v>
      </c>
      <c r="Y60" s="128">
        <f>Y59/12</f>
        <v>0</v>
      </c>
      <c r="Z60" s="128"/>
      <c r="AA60" s="127">
        <f>AA59/12</f>
        <v>0</v>
      </c>
      <c r="AB60" s="128">
        <f>AB59/12</f>
        <v>0</v>
      </c>
      <c r="AC60" s="128"/>
      <c r="AD60" s="127">
        <f>AD59/12</f>
        <v>0</v>
      </c>
      <c r="AE60" s="304"/>
      <c r="AF60" s="304"/>
      <c r="AG60" s="304"/>
      <c r="AH60" s="305"/>
      <c r="AI60" s="127">
        <f>AI59/12</f>
        <v>169002.58333333334</v>
      </c>
      <c r="AJ60" s="304"/>
      <c r="AK60" s="304"/>
      <c r="AL60" s="304"/>
      <c r="AM60" s="305"/>
      <c r="AN60" s="127">
        <f>AN59/12</f>
        <v>0</v>
      </c>
      <c r="AO60" s="128"/>
      <c r="AP60" s="128"/>
      <c r="AQ60" s="128"/>
      <c r="AR60" s="128"/>
      <c r="AS60" s="127">
        <f>AS59/12</f>
        <v>812826.91666666663</v>
      </c>
      <c r="AT60" s="129">
        <f>AT59/12</f>
        <v>3884880.0833333335</v>
      </c>
      <c r="AU60" s="129">
        <f>AU59/12</f>
        <v>0</v>
      </c>
      <c r="AV60" s="129">
        <f>AV59/12</f>
        <v>21599899.083333332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149673471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47946308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547943573</v>
      </c>
      <c r="E5" s="118">
        <v>451431876</v>
      </c>
      <c r="F5" s="118"/>
      <c r="G5" s="130"/>
      <c r="H5" s="130"/>
      <c r="I5" s="117">
        <v>396812753</v>
      </c>
      <c r="J5" s="117">
        <v>126951674</v>
      </c>
      <c r="K5" s="118">
        <v>125358756</v>
      </c>
      <c r="L5" s="118"/>
      <c r="M5" s="118"/>
      <c r="N5" s="118"/>
      <c r="O5" s="117">
        <v>0</v>
      </c>
      <c r="P5" s="117">
        <v>5319503189</v>
      </c>
      <c r="Q5" s="118">
        <v>5271568116</v>
      </c>
      <c r="R5" s="118"/>
      <c r="S5" s="118"/>
      <c r="T5" s="118"/>
      <c r="U5" s="117">
        <v>0</v>
      </c>
      <c r="V5" s="118">
        <v>0</v>
      </c>
      <c r="W5" s="118"/>
      <c r="X5" s="117">
        <v>0</v>
      </c>
      <c r="Y5" s="118">
        <v>0</v>
      </c>
      <c r="Z5" s="118"/>
      <c r="AA5" s="117">
        <v>0</v>
      </c>
      <c r="AB5" s="118">
        <v>0</v>
      </c>
      <c r="AC5" s="118"/>
      <c r="AD5" s="117">
        <v>0</v>
      </c>
      <c r="AE5" s="295"/>
      <c r="AF5" s="295"/>
      <c r="AG5" s="295"/>
      <c r="AH5" s="295"/>
      <c r="AI5" s="117">
        <v>646699965</v>
      </c>
      <c r="AJ5" s="295"/>
      <c r="AK5" s="295"/>
      <c r="AL5" s="295"/>
      <c r="AM5" s="295"/>
      <c r="AN5" s="117">
        <v>0</v>
      </c>
      <c r="AO5" s="118"/>
      <c r="AP5" s="118"/>
      <c r="AQ5" s="118"/>
      <c r="AR5" s="118"/>
      <c r="AS5" s="117">
        <v>984279608</v>
      </c>
      <c r="AT5" s="119">
        <v>3039380816</v>
      </c>
      <c r="AU5" s="119">
        <v>0</v>
      </c>
      <c r="AV5" s="312"/>
      <c r="AW5" s="317"/>
    </row>
    <row r="6" spans="2:49" x14ac:dyDescent="0.2">
      <c r="B6" s="176" t="s">
        <v>279</v>
      </c>
      <c r="C6" s="133" t="s">
        <v>8</v>
      </c>
      <c r="D6" s="109">
        <v>8057</v>
      </c>
      <c r="E6" s="110">
        <f>D6</f>
        <v>8057</v>
      </c>
      <c r="F6" s="110"/>
      <c r="G6" s="111"/>
      <c r="H6" s="111"/>
      <c r="I6" s="109">
        <v>0</v>
      </c>
      <c r="J6" s="109">
        <v>1348792</v>
      </c>
      <c r="K6" s="110">
        <f>J6</f>
        <v>1348792</v>
      </c>
      <c r="L6" s="110"/>
      <c r="M6" s="110"/>
      <c r="N6" s="110"/>
      <c r="O6" s="109">
        <v>0</v>
      </c>
      <c r="P6" s="109">
        <v>35068106</v>
      </c>
      <c r="Q6" s="110">
        <v>35068106</v>
      </c>
      <c r="R6" s="110"/>
      <c r="S6" s="110"/>
      <c r="T6" s="110"/>
      <c r="U6" s="109">
        <v>0</v>
      </c>
      <c r="V6" s="110">
        <f>U6</f>
        <v>0</v>
      </c>
      <c r="W6" s="110"/>
      <c r="X6" s="109">
        <v>0</v>
      </c>
      <c r="Y6" s="110">
        <v>0</v>
      </c>
      <c r="Z6" s="110"/>
      <c r="AA6" s="109">
        <v>0</v>
      </c>
      <c r="AB6" s="110">
        <v>0</v>
      </c>
      <c r="AC6" s="110"/>
      <c r="AD6" s="109">
        <v>0</v>
      </c>
      <c r="AE6" s="288"/>
      <c r="AF6" s="288"/>
      <c r="AG6" s="288"/>
      <c r="AH6" s="288"/>
      <c r="AI6" s="109">
        <v>0</v>
      </c>
      <c r="AJ6" s="288"/>
      <c r="AK6" s="288"/>
      <c r="AL6" s="288"/>
      <c r="AM6" s="288"/>
      <c r="AN6" s="109">
        <v>0</v>
      </c>
      <c r="AO6" s="110"/>
      <c r="AP6" s="110"/>
      <c r="AQ6" s="110"/>
      <c r="AR6" s="110"/>
      <c r="AS6" s="109">
        <v>4487391</v>
      </c>
      <c r="AT6" s="113">
        <v>14017105</v>
      </c>
      <c r="AU6" s="113">
        <v>0</v>
      </c>
      <c r="AV6" s="311"/>
      <c r="AW6" s="318"/>
    </row>
    <row r="7" spans="2:49" x14ac:dyDescent="0.2">
      <c r="B7" s="176" t="s">
        <v>280</v>
      </c>
      <c r="C7" s="133" t="s">
        <v>9</v>
      </c>
      <c r="D7" s="109">
        <v>18204694</v>
      </c>
      <c r="E7" s="110"/>
      <c r="F7" s="110"/>
      <c r="G7" s="111"/>
      <c r="H7" s="111"/>
      <c r="I7" s="109"/>
      <c r="J7" s="109">
        <v>1539125</v>
      </c>
      <c r="K7" s="110"/>
      <c r="L7" s="110"/>
      <c r="M7" s="110"/>
      <c r="N7" s="110"/>
      <c r="O7" s="109"/>
      <c r="P7" s="109">
        <v>51203771</v>
      </c>
      <c r="Q7" s="110"/>
      <c r="R7" s="110"/>
      <c r="S7" s="110"/>
      <c r="T7" s="110"/>
      <c r="U7" s="109">
        <v>0</v>
      </c>
      <c r="V7" s="110"/>
      <c r="W7" s="110"/>
      <c r="X7" s="109">
        <v>0</v>
      </c>
      <c r="Y7" s="110"/>
      <c r="Z7" s="110"/>
      <c r="AA7" s="109">
        <v>0</v>
      </c>
      <c r="AB7" s="110"/>
      <c r="AC7" s="110"/>
      <c r="AD7" s="109">
        <v>0</v>
      </c>
      <c r="AE7" s="288"/>
      <c r="AF7" s="288"/>
      <c r="AG7" s="288"/>
      <c r="AH7" s="288"/>
      <c r="AI7" s="109">
        <v>0</v>
      </c>
      <c r="AJ7" s="288"/>
      <c r="AK7" s="288"/>
      <c r="AL7" s="288"/>
      <c r="AM7" s="288"/>
      <c r="AN7" s="109">
        <v>0</v>
      </c>
      <c r="AO7" s="110"/>
      <c r="AP7" s="110"/>
      <c r="AQ7" s="110"/>
      <c r="AR7" s="110"/>
      <c r="AS7" s="109">
        <v>6545543</v>
      </c>
      <c r="AT7" s="113">
        <v>22122116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719241</v>
      </c>
      <c r="E9" s="288"/>
      <c r="F9" s="288"/>
      <c r="G9" s="288"/>
      <c r="H9" s="288"/>
      <c r="I9" s="292"/>
      <c r="J9" s="109">
        <f>J38</f>
        <v>0</v>
      </c>
      <c r="K9" s="288"/>
      <c r="L9" s="288"/>
      <c r="M9" s="288"/>
      <c r="N9" s="288"/>
      <c r="O9" s="292"/>
      <c r="P9" s="109">
        <f>P38</f>
        <v>60455425</v>
      </c>
      <c r="Q9" s="288"/>
      <c r="R9" s="288"/>
      <c r="S9" s="288"/>
      <c r="T9" s="288"/>
      <c r="U9" s="109">
        <f>U38</f>
        <v>0</v>
      </c>
      <c r="V9" s="288"/>
      <c r="W9" s="288"/>
      <c r="X9" s="109">
        <f>X38</f>
        <v>0</v>
      </c>
      <c r="Y9" s="288"/>
      <c r="Z9" s="288"/>
      <c r="AA9" s="109">
        <f>AA38</f>
        <v>0</v>
      </c>
      <c r="AB9" s="288"/>
      <c r="AC9" s="288"/>
      <c r="AD9" s="109">
        <f>AD38</f>
        <v>0</v>
      </c>
      <c r="AE9" s="288"/>
      <c r="AF9" s="288"/>
      <c r="AG9" s="288"/>
      <c r="AH9" s="288"/>
      <c r="AI9" s="109">
        <f>AI38</f>
        <v>624869</v>
      </c>
      <c r="AJ9" s="288"/>
      <c r="AK9" s="288"/>
      <c r="AL9" s="288"/>
      <c r="AM9" s="288"/>
      <c r="AN9" s="109">
        <f>AN38</f>
        <v>0</v>
      </c>
      <c r="AO9" s="288"/>
      <c r="AP9" s="288"/>
      <c r="AQ9" s="288"/>
      <c r="AR9" s="288"/>
      <c r="AS9" s="109">
        <f>AS38</f>
        <v>0</v>
      </c>
      <c r="AT9" s="113">
        <f>AT38</f>
        <v>1589465</v>
      </c>
      <c r="AU9" s="113">
        <f>AU38</f>
        <v>0</v>
      </c>
      <c r="AV9" s="311"/>
      <c r="AW9" s="318"/>
    </row>
    <row r="10" spans="2:49" ht="25.5" x14ac:dyDescent="0.2">
      <c r="B10" s="178" t="s">
        <v>83</v>
      </c>
      <c r="C10" s="133"/>
      <c r="D10" s="293"/>
      <c r="E10" s="110">
        <f>E39</f>
        <v>719241</v>
      </c>
      <c r="F10" s="110"/>
      <c r="G10" s="110"/>
      <c r="H10" s="110"/>
      <c r="I10" s="109">
        <f>0</f>
        <v>0</v>
      </c>
      <c r="J10" s="293"/>
      <c r="K10" s="110">
        <f>K39</f>
        <v>0</v>
      </c>
      <c r="L10" s="110"/>
      <c r="M10" s="110"/>
      <c r="N10" s="110"/>
      <c r="O10" s="109">
        <f>0</f>
        <v>0</v>
      </c>
      <c r="P10" s="293"/>
      <c r="Q10" s="110">
        <f>Q39</f>
        <v>60455425</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-62126062</v>
      </c>
      <c r="E11" s="110">
        <f>E42</f>
        <v>-1268093</v>
      </c>
      <c r="F11" s="110"/>
      <c r="G11" s="110"/>
      <c r="H11" s="110"/>
      <c r="I11" s="109">
        <f>0</f>
        <v>0</v>
      </c>
      <c r="J11" s="109">
        <f>J41</f>
        <v>38981</v>
      </c>
      <c r="K11" s="110">
        <f>K42</f>
        <v>-222526</v>
      </c>
      <c r="L11" s="110"/>
      <c r="M11" s="110"/>
      <c r="N11" s="110"/>
      <c r="O11" s="109">
        <f>0</f>
        <v>0</v>
      </c>
      <c r="P11" s="109">
        <f>P41</f>
        <v>186033142</v>
      </c>
      <c r="Q11" s="110">
        <f>Q42</f>
        <v>-15517111</v>
      </c>
      <c r="R11" s="110"/>
      <c r="S11" s="110"/>
      <c r="T11" s="110"/>
      <c r="U11" s="109">
        <f>U41</f>
        <v>0</v>
      </c>
      <c r="V11" s="110">
        <f>V42</f>
        <v>0</v>
      </c>
      <c r="W11" s="110"/>
      <c r="X11" s="109">
        <f>X41</f>
        <v>0</v>
      </c>
      <c r="Y11" s="110">
        <f>Y42</f>
        <v>0</v>
      </c>
      <c r="Z11" s="110"/>
      <c r="AA11" s="109">
        <f>AA41</f>
        <v>0</v>
      </c>
      <c r="AB11" s="110">
        <f>AB42</f>
        <v>0</v>
      </c>
      <c r="AC11" s="110"/>
      <c r="AD11" s="109">
        <f>AD41</f>
        <v>0</v>
      </c>
      <c r="AE11" s="288"/>
      <c r="AF11" s="288"/>
      <c r="AG11" s="288"/>
      <c r="AH11" s="288"/>
      <c r="AI11" s="109">
        <f>AI41</f>
        <v>1382382</v>
      </c>
      <c r="AJ11" s="288"/>
      <c r="AK11" s="288"/>
      <c r="AL11" s="288"/>
      <c r="AM11" s="288"/>
      <c r="AN11" s="109">
        <f>AN41</f>
        <v>0</v>
      </c>
      <c r="AO11" s="110"/>
      <c r="AP11" s="110"/>
      <c r="AQ11" s="110"/>
      <c r="AR11" s="110"/>
      <c r="AS11" s="109">
        <f>AS41</f>
        <v>0</v>
      </c>
      <c r="AT11" s="113">
        <f>AT41</f>
        <v>5263452</v>
      </c>
      <c r="AU11" s="113">
        <f>AU41</f>
        <v>0</v>
      </c>
      <c r="AV11" s="311"/>
      <c r="AW11" s="318"/>
    </row>
    <row r="12" spans="2:49" x14ac:dyDescent="0.2">
      <c r="B12" s="176" t="s">
        <v>283</v>
      </c>
      <c r="C12" s="133" t="s">
        <v>44</v>
      </c>
      <c r="D12" s="109">
        <f>D43</f>
        <v>1268093</v>
      </c>
      <c r="E12" s="289"/>
      <c r="F12" s="289"/>
      <c r="G12" s="289"/>
      <c r="H12" s="289"/>
      <c r="I12" s="293"/>
      <c r="J12" s="109">
        <f>J43</f>
        <v>261507</v>
      </c>
      <c r="K12" s="289"/>
      <c r="L12" s="289"/>
      <c r="M12" s="289"/>
      <c r="N12" s="289"/>
      <c r="O12" s="293"/>
      <c r="P12" s="109">
        <f>P43</f>
        <v>201550254</v>
      </c>
      <c r="Q12" s="289"/>
      <c r="R12" s="289"/>
      <c r="S12" s="289"/>
      <c r="T12" s="289"/>
      <c r="U12" s="109">
        <f>U43</f>
        <v>0</v>
      </c>
      <c r="V12" s="289"/>
      <c r="W12" s="289"/>
      <c r="X12" s="109">
        <f>X43</f>
        <v>0</v>
      </c>
      <c r="Y12" s="289"/>
      <c r="Z12" s="289"/>
      <c r="AA12" s="109">
        <f>AA43</f>
        <v>0</v>
      </c>
      <c r="AB12" s="289"/>
      <c r="AC12" s="289"/>
      <c r="AD12" s="109">
        <f>AD43</f>
        <v>0</v>
      </c>
      <c r="AE12" s="288"/>
      <c r="AF12" s="288"/>
      <c r="AG12" s="288"/>
      <c r="AH12" s="288"/>
      <c r="AI12" s="109">
        <f>AI43</f>
        <v>-1208461</v>
      </c>
      <c r="AJ12" s="288"/>
      <c r="AK12" s="288"/>
      <c r="AL12" s="288"/>
      <c r="AM12" s="288"/>
      <c r="AN12" s="109">
        <f>AN43</f>
        <v>0</v>
      </c>
      <c r="AO12" s="289"/>
      <c r="AP12" s="289"/>
      <c r="AQ12" s="289"/>
      <c r="AR12" s="289"/>
      <c r="AS12" s="109">
        <f>AS43</f>
        <v>0</v>
      </c>
      <c r="AT12" s="113">
        <f>AT43</f>
        <v>7331715</v>
      </c>
      <c r="AU12" s="113">
        <f>AU43</f>
        <v>0</v>
      </c>
      <c r="AV12" s="311"/>
      <c r="AW12" s="318"/>
    </row>
    <row r="13" spans="2:49" x14ac:dyDescent="0.2">
      <c r="B13" s="176" t="s">
        <v>284</v>
      </c>
      <c r="C13" s="133" t="s">
        <v>10</v>
      </c>
      <c r="D13" s="109">
        <v>3952560</v>
      </c>
      <c r="E13" s="110">
        <v>7394901</v>
      </c>
      <c r="F13" s="110"/>
      <c r="G13" s="110"/>
      <c r="H13" s="110"/>
      <c r="I13" s="109">
        <v>7384395</v>
      </c>
      <c r="J13" s="109">
        <v>376052</v>
      </c>
      <c r="K13" s="110">
        <v>40767</v>
      </c>
      <c r="L13" s="110"/>
      <c r="M13" s="110"/>
      <c r="N13" s="110"/>
      <c r="O13" s="109">
        <v>0</v>
      </c>
      <c r="P13" s="109">
        <v>3323764</v>
      </c>
      <c r="Q13" s="110">
        <v>2685296</v>
      </c>
      <c r="R13" s="110"/>
      <c r="S13" s="110"/>
      <c r="T13" s="110"/>
      <c r="U13" s="109">
        <v>0</v>
      </c>
      <c r="V13" s="110">
        <v>0</v>
      </c>
      <c r="W13" s="110"/>
      <c r="X13" s="109">
        <v>0</v>
      </c>
      <c r="Y13" s="110">
        <v>0</v>
      </c>
      <c r="Z13" s="110"/>
      <c r="AA13" s="109">
        <v>0</v>
      </c>
      <c r="AB13" s="110">
        <v>0</v>
      </c>
      <c r="AC13" s="110"/>
      <c r="AD13" s="109">
        <v>0</v>
      </c>
      <c r="AE13" s="288"/>
      <c r="AF13" s="288"/>
      <c r="AG13" s="288"/>
      <c r="AH13" s="288"/>
      <c r="AI13" s="109">
        <v>817912</v>
      </c>
      <c r="AJ13" s="288"/>
      <c r="AK13" s="288"/>
      <c r="AL13" s="288"/>
      <c r="AM13" s="288"/>
      <c r="AN13" s="109">
        <v>0</v>
      </c>
      <c r="AO13" s="110"/>
      <c r="AP13" s="110"/>
      <c r="AQ13" s="110"/>
      <c r="AR13" s="110"/>
      <c r="AS13" s="109">
        <v>90930</v>
      </c>
      <c r="AT13" s="113">
        <v>-18531</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v>0</v>
      </c>
      <c r="AE14" s="288"/>
      <c r="AF14" s="288"/>
      <c r="AG14" s="288"/>
      <c r="AH14" s="288"/>
      <c r="AI14" s="109">
        <v>0</v>
      </c>
      <c r="AJ14" s="288"/>
      <c r="AK14" s="288"/>
      <c r="AL14" s="288"/>
      <c r="AM14" s="288"/>
      <c r="AN14" s="109">
        <v>0</v>
      </c>
      <c r="AO14" s="110"/>
      <c r="AP14" s="110"/>
      <c r="AQ14" s="110"/>
      <c r="AR14" s="110"/>
      <c r="AS14" s="109">
        <v>0</v>
      </c>
      <c r="AT14" s="113">
        <v>0</v>
      </c>
      <c r="AU14" s="113">
        <v>0</v>
      </c>
      <c r="AV14" s="311"/>
      <c r="AW14" s="318"/>
    </row>
    <row r="15" spans="2:49" ht="25.5" x14ac:dyDescent="0.2">
      <c r="B15" s="178" t="s">
        <v>286</v>
      </c>
      <c r="C15" s="133"/>
      <c r="D15" s="109">
        <f>0</f>
        <v>0</v>
      </c>
      <c r="E15" s="110">
        <v>202016770</v>
      </c>
      <c r="F15" s="110"/>
      <c r="G15" s="110"/>
      <c r="H15" s="110"/>
      <c r="I15" s="109">
        <v>173814768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103584260</v>
      </c>
      <c r="F16" s="110"/>
      <c r="G16" s="110"/>
      <c r="H16" s="110"/>
      <c r="I16" s="109">
        <v>80974407</v>
      </c>
      <c r="J16" s="109">
        <f>0</f>
        <v>0</v>
      </c>
      <c r="K16" s="110">
        <v>43009</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v>7166189</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160953994</v>
      </c>
      <c r="F20" s="110"/>
      <c r="G20" s="110"/>
      <c r="H20" s="110"/>
      <c r="I20" s="109">
        <v>160953994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479522310</v>
      </c>
      <c r="E23" s="288"/>
      <c r="F23" s="288"/>
      <c r="G23" s="288"/>
      <c r="H23" s="288"/>
      <c r="I23" s="292"/>
      <c r="J23" s="109">
        <v>102550954</v>
      </c>
      <c r="K23" s="288"/>
      <c r="L23" s="288"/>
      <c r="M23" s="288"/>
      <c r="N23" s="288"/>
      <c r="O23" s="292"/>
      <c r="P23" s="109">
        <v>4153816238</v>
      </c>
      <c r="Q23" s="288"/>
      <c r="R23" s="288"/>
      <c r="S23" s="288"/>
      <c r="T23" s="288"/>
      <c r="U23" s="109">
        <v>0</v>
      </c>
      <c r="V23" s="288"/>
      <c r="W23" s="288"/>
      <c r="X23" s="109">
        <v>0</v>
      </c>
      <c r="Y23" s="288"/>
      <c r="Z23" s="288"/>
      <c r="AA23" s="109">
        <v>0</v>
      </c>
      <c r="AB23" s="288"/>
      <c r="AC23" s="288"/>
      <c r="AD23" s="109">
        <v>0</v>
      </c>
      <c r="AE23" s="288"/>
      <c r="AF23" s="288"/>
      <c r="AG23" s="288"/>
      <c r="AH23" s="288"/>
      <c r="AI23" s="109">
        <v>448226764</v>
      </c>
      <c r="AJ23" s="288"/>
      <c r="AK23" s="288"/>
      <c r="AL23" s="288"/>
      <c r="AM23" s="288"/>
      <c r="AN23" s="109">
        <v>0</v>
      </c>
      <c r="AO23" s="288"/>
      <c r="AP23" s="288"/>
      <c r="AQ23" s="288"/>
      <c r="AR23" s="288"/>
      <c r="AS23" s="109">
        <v>1005934075</v>
      </c>
      <c r="AT23" s="113">
        <v>2252346877</v>
      </c>
      <c r="AU23" s="113">
        <v>0</v>
      </c>
      <c r="AV23" s="311"/>
      <c r="AW23" s="318"/>
    </row>
    <row r="24" spans="2:49" ht="28.5" customHeight="1" x14ac:dyDescent="0.2">
      <c r="B24" s="178" t="s">
        <v>114</v>
      </c>
      <c r="C24" s="133"/>
      <c r="D24" s="293"/>
      <c r="E24" s="110">
        <v>734836986</v>
      </c>
      <c r="F24" s="110"/>
      <c r="G24" s="110"/>
      <c r="H24" s="110"/>
      <c r="I24" s="109">
        <v>636776843</v>
      </c>
      <c r="J24" s="293"/>
      <c r="K24" s="110">
        <v>100429243</v>
      </c>
      <c r="L24" s="110"/>
      <c r="M24" s="110"/>
      <c r="N24" s="110"/>
      <c r="O24" s="109">
        <v>0</v>
      </c>
      <c r="P24" s="293"/>
      <c r="Q24" s="110">
        <v>4151105469</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93969236</v>
      </c>
      <c r="E26" s="288"/>
      <c r="F26" s="288"/>
      <c r="G26" s="288"/>
      <c r="H26" s="288"/>
      <c r="I26" s="292"/>
      <c r="J26" s="109">
        <v>10761304</v>
      </c>
      <c r="K26" s="288"/>
      <c r="L26" s="288"/>
      <c r="M26" s="288"/>
      <c r="N26" s="288"/>
      <c r="O26" s="292"/>
      <c r="P26" s="109">
        <v>673850428</v>
      </c>
      <c r="Q26" s="288"/>
      <c r="R26" s="288"/>
      <c r="S26" s="288"/>
      <c r="T26" s="288"/>
      <c r="U26" s="109">
        <v>0</v>
      </c>
      <c r="V26" s="288"/>
      <c r="W26" s="288"/>
      <c r="X26" s="109">
        <v>0</v>
      </c>
      <c r="Y26" s="288"/>
      <c r="Z26" s="288"/>
      <c r="AA26" s="109">
        <v>0</v>
      </c>
      <c r="AB26" s="288"/>
      <c r="AC26" s="288"/>
      <c r="AD26" s="109">
        <v>0</v>
      </c>
      <c r="AE26" s="288"/>
      <c r="AF26" s="288"/>
      <c r="AG26" s="288"/>
      <c r="AH26" s="288"/>
      <c r="AI26" s="109">
        <v>65728681</v>
      </c>
      <c r="AJ26" s="288"/>
      <c r="AK26" s="288"/>
      <c r="AL26" s="288"/>
      <c r="AM26" s="288"/>
      <c r="AN26" s="109">
        <v>0</v>
      </c>
      <c r="AO26" s="288"/>
      <c r="AP26" s="288"/>
      <c r="AQ26" s="288"/>
      <c r="AR26" s="288"/>
      <c r="AS26" s="109">
        <v>48049965</v>
      </c>
      <c r="AT26" s="113">
        <v>295164881</v>
      </c>
      <c r="AU26" s="113">
        <v>0</v>
      </c>
      <c r="AV26" s="311"/>
      <c r="AW26" s="318"/>
    </row>
    <row r="27" spans="2:49" s="5" customFormat="1" ht="25.5" x14ac:dyDescent="0.2">
      <c r="B27" s="178" t="s">
        <v>85</v>
      </c>
      <c r="C27" s="133"/>
      <c r="D27" s="293"/>
      <c r="E27" s="110">
        <v>9313505</v>
      </c>
      <c r="F27" s="110"/>
      <c r="G27" s="110"/>
      <c r="H27" s="110"/>
      <c r="I27" s="109">
        <v>8327954</v>
      </c>
      <c r="J27" s="293"/>
      <c r="K27" s="110">
        <v>1422455</v>
      </c>
      <c r="L27" s="110"/>
      <c r="M27" s="110"/>
      <c r="N27" s="110"/>
      <c r="O27" s="109">
        <v>0</v>
      </c>
      <c r="P27" s="293"/>
      <c r="Q27" s="110">
        <v>141811123</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886862</v>
      </c>
      <c r="E28" s="289"/>
      <c r="F28" s="289"/>
      <c r="G28" s="289"/>
      <c r="H28" s="289"/>
      <c r="I28" s="293"/>
      <c r="J28" s="109">
        <v>14591061</v>
      </c>
      <c r="K28" s="289"/>
      <c r="L28" s="289"/>
      <c r="M28" s="289"/>
      <c r="N28" s="289"/>
      <c r="O28" s="293"/>
      <c r="P28" s="109">
        <v>555679035</v>
      </c>
      <c r="Q28" s="289"/>
      <c r="R28" s="289"/>
      <c r="S28" s="289"/>
      <c r="T28" s="289"/>
      <c r="U28" s="109">
        <v>0</v>
      </c>
      <c r="V28" s="289"/>
      <c r="W28" s="289"/>
      <c r="X28" s="109">
        <v>0</v>
      </c>
      <c r="Y28" s="289"/>
      <c r="Z28" s="289"/>
      <c r="AA28" s="109">
        <v>0</v>
      </c>
      <c r="AB28" s="289"/>
      <c r="AC28" s="289"/>
      <c r="AD28" s="109">
        <v>0</v>
      </c>
      <c r="AE28" s="288"/>
      <c r="AF28" s="288"/>
      <c r="AG28" s="288"/>
      <c r="AH28" s="288"/>
      <c r="AI28" s="109">
        <v>65761176</v>
      </c>
      <c r="AJ28" s="288"/>
      <c r="AK28" s="288"/>
      <c r="AL28" s="288"/>
      <c r="AM28" s="288"/>
      <c r="AN28" s="109">
        <v>0</v>
      </c>
      <c r="AO28" s="289"/>
      <c r="AP28" s="289"/>
      <c r="AQ28" s="289"/>
      <c r="AR28" s="289"/>
      <c r="AS28" s="109">
        <v>0</v>
      </c>
      <c r="AT28" s="113">
        <v>220464802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1002500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3880116</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4646494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824234</v>
      </c>
      <c r="E34" s="288"/>
      <c r="F34" s="288"/>
      <c r="G34" s="288"/>
      <c r="H34" s="288"/>
      <c r="I34" s="292"/>
      <c r="J34" s="109">
        <v>94000</v>
      </c>
      <c r="K34" s="288"/>
      <c r="L34" s="288"/>
      <c r="M34" s="288"/>
      <c r="N34" s="288"/>
      <c r="O34" s="292"/>
      <c r="P34" s="109">
        <v>4637701</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f>D34</f>
        <v>824234</v>
      </c>
      <c r="F35" s="110"/>
      <c r="G35" s="110"/>
      <c r="H35" s="110"/>
      <c r="I35" s="109">
        <v>719388</v>
      </c>
      <c r="J35" s="293"/>
      <c r="K35" s="110">
        <f>J34</f>
        <v>94000</v>
      </c>
      <c r="L35" s="110"/>
      <c r="M35" s="110"/>
      <c r="N35" s="110"/>
      <c r="O35" s="109">
        <v>0</v>
      </c>
      <c r="P35" s="293"/>
      <c r="Q35" s="110">
        <f>P34</f>
        <v>4637701</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5522</v>
      </c>
      <c r="E36" s="110">
        <f>D36</f>
        <v>5522</v>
      </c>
      <c r="F36" s="110"/>
      <c r="G36" s="110"/>
      <c r="H36" s="110"/>
      <c r="I36" s="109">
        <v>0</v>
      </c>
      <c r="J36" s="109">
        <v>124932</v>
      </c>
      <c r="K36" s="110">
        <f>J36</f>
        <v>124932</v>
      </c>
      <c r="L36" s="110"/>
      <c r="M36" s="110"/>
      <c r="N36" s="110"/>
      <c r="O36" s="109">
        <v>0</v>
      </c>
      <c r="P36" s="109">
        <v>4041715</v>
      </c>
      <c r="Q36" s="110">
        <f>P36</f>
        <v>4041715</v>
      </c>
      <c r="R36" s="110"/>
      <c r="S36" s="110"/>
      <c r="T36" s="110"/>
      <c r="U36" s="109">
        <v>0</v>
      </c>
      <c r="V36" s="110">
        <f>U36</f>
        <v>0</v>
      </c>
      <c r="W36" s="110"/>
      <c r="X36" s="109">
        <v>0</v>
      </c>
      <c r="Y36" s="110">
        <f>X36</f>
        <v>0</v>
      </c>
      <c r="Z36" s="110"/>
      <c r="AA36" s="109">
        <v>0</v>
      </c>
      <c r="AB36" s="110">
        <f>AA36</f>
        <v>0</v>
      </c>
      <c r="AC36" s="110"/>
      <c r="AD36" s="109">
        <v>0</v>
      </c>
      <c r="AE36" s="288"/>
      <c r="AF36" s="288"/>
      <c r="AG36" s="288"/>
      <c r="AH36" s="288"/>
      <c r="AI36" s="109">
        <v>0</v>
      </c>
      <c r="AJ36" s="288"/>
      <c r="AK36" s="288"/>
      <c r="AL36" s="288"/>
      <c r="AM36" s="288"/>
      <c r="AN36" s="109">
        <v>0</v>
      </c>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719241</v>
      </c>
      <c r="E38" s="288"/>
      <c r="F38" s="288"/>
      <c r="G38" s="288"/>
      <c r="H38" s="288"/>
      <c r="I38" s="292"/>
      <c r="J38" s="109">
        <v>0</v>
      </c>
      <c r="K38" s="288"/>
      <c r="L38" s="288"/>
      <c r="M38" s="288"/>
      <c r="N38" s="288"/>
      <c r="O38" s="292"/>
      <c r="P38" s="109">
        <v>60455425</v>
      </c>
      <c r="Q38" s="288"/>
      <c r="R38" s="288"/>
      <c r="S38" s="288"/>
      <c r="T38" s="288"/>
      <c r="U38" s="109">
        <v>0</v>
      </c>
      <c r="V38" s="288"/>
      <c r="W38" s="288"/>
      <c r="X38" s="109">
        <v>0</v>
      </c>
      <c r="Y38" s="288"/>
      <c r="Z38" s="288"/>
      <c r="AA38" s="109">
        <v>0</v>
      </c>
      <c r="AB38" s="288"/>
      <c r="AC38" s="288"/>
      <c r="AD38" s="109">
        <v>0</v>
      </c>
      <c r="AE38" s="288"/>
      <c r="AF38" s="288"/>
      <c r="AG38" s="288"/>
      <c r="AH38" s="288"/>
      <c r="AI38" s="109">
        <v>624869</v>
      </c>
      <c r="AJ38" s="288"/>
      <c r="AK38" s="288"/>
      <c r="AL38" s="288"/>
      <c r="AM38" s="288"/>
      <c r="AN38" s="109">
        <v>0</v>
      </c>
      <c r="AO38" s="288"/>
      <c r="AP38" s="288"/>
      <c r="AQ38" s="288"/>
      <c r="AR38" s="288"/>
      <c r="AS38" s="109">
        <v>0</v>
      </c>
      <c r="AT38" s="113">
        <v>1589465</v>
      </c>
      <c r="AU38" s="113">
        <v>0</v>
      </c>
      <c r="AV38" s="311"/>
      <c r="AW38" s="318"/>
    </row>
    <row r="39" spans="2:49" ht="28.15" customHeight="1" x14ac:dyDescent="0.2">
      <c r="B39" s="178" t="s">
        <v>86</v>
      </c>
      <c r="C39" s="133"/>
      <c r="D39" s="293"/>
      <c r="E39" s="110">
        <v>719241</v>
      </c>
      <c r="F39" s="110"/>
      <c r="G39" s="110"/>
      <c r="H39" s="110"/>
      <c r="I39" s="109">
        <v>0</v>
      </c>
      <c r="J39" s="293"/>
      <c r="K39" s="110">
        <v>0</v>
      </c>
      <c r="L39" s="110"/>
      <c r="M39" s="110"/>
      <c r="N39" s="110"/>
      <c r="O39" s="109">
        <v>0</v>
      </c>
      <c r="P39" s="293"/>
      <c r="Q39" s="110">
        <v>60455425</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-62126062</v>
      </c>
      <c r="E41" s="288"/>
      <c r="F41" s="288"/>
      <c r="G41" s="288"/>
      <c r="H41" s="288"/>
      <c r="I41" s="292"/>
      <c r="J41" s="109">
        <v>38981</v>
      </c>
      <c r="K41" s="288"/>
      <c r="L41" s="288"/>
      <c r="M41" s="288"/>
      <c r="N41" s="288"/>
      <c r="O41" s="292"/>
      <c r="P41" s="109">
        <v>186033142</v>
      </c>
      <c r="Q41" s="288"/>
      <c r="R41" s="288"/>
      <c r="S41" s="288"/>
      <c r="T41" s="288"/>
      <c r="U41" s="109">
        <v>0</v>
      </c>
      <c r="V41" s="288"/>
      <c r="W41" s="288"/>
      <c r="X41" s="109">
        <v>0</v>
      </c>
      <c r="Y41" s="288"/>
      <c r="Z41" s="288"/>
      <c r="AA41" s="109">
        <v>0</v>
      </c>
      <c r="AB41" s="288"/>
      <c r="AC41" s="288"/>
      <c r="AD41" s="109">
        <v>0</v>
      </c>
      <c r="AE41" s="288"/>
      <c r="AF41" s="288"/>
      <c r="AG41" s="288"/>
      <c r="AH41" s="288"/>
      <c r="AI41" s="109">
        <v>1382382</v>
      </c>
      <c r="AJ41" s="288"/>
      <c r="AK41" s="288"/>
      <c r="AL41" s="288"/>
      <c r="AM41" s="288"/>
      <c r="AN41" s="109">
        <v>0</v>
      </c>
      <c r="AO41" s="288"/>
      <c r="AP41" s="288"/>
      <c r="AQ41" s="288"/>
      <c r="AR41" s="288"/>
      <c r="AS41" s="109">
        <v>0</v>
      </c>
      <c r="AT41" s="113">
        <v>5263452</v>
      </c>
      <c r="AU41" s="113">
        <v>0</v>
      </c>
      <c r="AV41" s="311"/>
      <c r="AW41" s="318"/>
    </row>
    <row r="42" spans="2:49" s="5" customFormat="1" ht="25.5" x14ac:dyDescent="0.2">
      <c r="B42" s="178" t="s">
        <v>92</v>
      </c>
      <c r="C42" s="133"/>
      <c r="D42" s="293"/>
      <c r="E42" s="110">
        <v>-1268093</v>
      </c>
      <c r="F42" s="110"/>
      <c r="G42" s="110"/>
      <c r="H42" s="110"/>
      <c r="I42" s="109">
        <v>0</v>
      </c>
      <c r="J42" s="293"/>
      <c r="K42" s="110">
        <v>-222526</v>
      </c>
      <c r="L42" s="110"/>
      <c r="M42" s="110"/>
      <c r="N42" s="110"/>
      <c r="O42" s="109">
        <v>0</v>
      </c>
      <c r="P42" s="293"/>
      <c r="Q42" s="110">
        <v>-15517111</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1268093</v>
      </c>
      <c r="E43" s="289"/>
      <c r="F43" s="289"/>
      <c r="G43" s="289"/>
      <c r="H43" s="289"/>
      <c r="I43" s="293"/>
      <c r="J43" s="109">
        <v>261507</v>
      </c>
      <c r="K43" s="289"/>
      <c r="L43" s="289"/>
      <c r="M43" s="289"/>
      <c r="N43" s="289"/>
      <c r="O43" s="293"/>
      <c r="P43" s="109">
        <v>201550254</v>
      </c>
      <c r="Q43" s="289"/>
      <c r="R43" s="289"/>
      <c r="S43" s="289"/>
      <c r="T43" s="289"/>
      <c r="U43" s="109">
        <v>0</v>
      </c>
      <c r="V43" s="289"/>
      <c r="W43" s="289"/>
      <c r="X43" s="109">
        <v>0</v>
      </c>
      <c r="Y43" s="289"/>
      <c r="Z43" s="289"/>
      <c r="AA43" s="109">
        <v>0</v>
      </c>
      <c r="AB43" s="289"/>
      <c r="AC43" s="289"/>
      <c r="AD43" s="292">
        <v>0</v>
      </c>
      <c r="AE43" s="288"/>
      <c r="AF43" s="288"/>
      <c r="AG43" s="288"/>
      <c r="AH43" s="288"/>
      <c r="AI43" s="109">
        <v>-1208461</v>
      </c>
      <c r="AJ43" s="288"/>
      <c r="AK43" s="288"/>
      <c r="AL43" s="288"/>
      <c r="AM43" s="288"/>
      <c r="AN43" s="109">
        <v>0</v>
      </c>
      <c r="AO43" s="289"/>
      <c r="AP43" s="289"/>
      <c r="AQ43" s="289"/>
      <c r="AR43" s="289"/>
      <c r="AS43" s="109">
        <v>0</v>
      </c>
      <c r="AT43" s="113">
        <v>7331715</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492114</v>
      </c>
      <c r="E45" s="110">
        <v>665108</v>
      </c>
      <c r="F45" s="110"/>
      <c r="G45" s="110"/>
      <c r="H45" s="110"/>
      <c r="I45" s="109">
        <v>248361</v>
      </c>
      <c r="J45" s="109">
        <v>102449</v>
      </c>
      <c r="K45" s="110">
        <v>86727</v>
      </c>
      <c r="L45" s="110"/>
      <c r="M45" s="110"/>
      <c r="N45" s="110"/>
      <c r="O45" s="109">
        <v>0</v>
      </c>
      <c r="P45" s="109">
        <v>5351766</v>
      </c>
      <c r="Q45" s="110">
        <v>4009832</v>
      </c>
      <c r="R45" s="110"/>
      <c r="S45" s="110"/>
      <c r="T45" s="110"/>
      <c r="U45" s="109">
        <v>0</v>
      </c>
      <c r="V45" s="110">
        <v>0</v>
      </c>
      <c r="W45" s="110"/>
      <c r="X45" s="109">
        <v>0</v>
      </c>
      <c r="Y45" s="110">
        <v>0</v>
      </c>
      <c r="Z45" s="110"/>
      <c r="AA45" s="109">
        <v>0</v>
      </c>
      <c r="AB45" s="110">
        <v>0</v>
      </c>
      <c r="AC45" s="110"/>
      <c r="AD45" s="109">
        <v>0</v>
      </c>
      <c r="AE45" s="288"/>
      <c r="AF45" s="288"/>
      <c r="AG45" s="288"/>
      <c r="AH45" s="288"/>
      <c r="AI45" s="109">
        <v>0</v>
      </c>
      <c r="AJ45" s="288"/>
      <c r="AK45" s="288"/>
      <c r="AL45" s="288"/>
      <c r="AM45" s="288"/>
      <c r="AN45" s="109">
        <v>0</v>
      </c>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v>0</v>
      </c>
      <c r="AE46" s="288"/>
      <c r="AF46" s="288"/>
      <c r="AG46" s="288"/>
      <c r="AH46" s="288"/>
      <c r="AI46" s="109">
        <v>0</v>
      </c>
      <c r="AJ46" s="288"/>
      <c r="AK46" s="288"/>
      <c r="AL46" s="288"/>
      <c r="AM46" s="288"/>
      <c r="AN46" s="109">
        <v>0</v>
      </c>
      <c r="AO46" s="110"/>
      <c r="AP46" s="110"/>
      <c r="AQ46" s="110"/>
      <c r="AR46" s="110"/>
      <c r="AS46" s="109">
        <v>14870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3197454</v>
      </c>
      <c r="E49" s="110">
        <v>1767939</v>
      </c>
      <c r="F49" s="110"/>
      <c r="G49" s="110"/>
      <c r="H49" s="110"/>
      <c r="I49" s="109">
        <v>1575918</v>
      </c>
      <c r="J49" s="109">
        <v>1056731</v>
      </c>
      <c r="K49" s="110">
        <v>344571</v>
      </c>
      <c r="L49" s="110"/>
      <c r="M49" s="110"/>
      <c r="N49" s="110"/>
      <c r="O49" s="109">
        <v>0</v>
      </c>
      <c r="P49" s="109">
        <v>50621930</v>
      </c>
      <c r="Q49" s="110">
        <v>14188888</v>
      </c>
      <c r="R49" s="110"/>
      <c r="S49" s="110"/>
      <c r="T49" s="110"/>
      <c r="U49" s="109">
        <v>0</v>
      </c>
      <c r="V49" s="110">
        <v>0</v>
      </c>
      <c r="W49" s="110"/>
      <c r="X49" s="109">
        <v>0</v>
      </c>
      <c r="Y49" s="110">
        <v>0</v>
      </c>
      <c r="Z49" s="110"/>
      <c r="AA49" s="109">
        <v>0</v>
      </c>
      <c r="AB49" s="110">
        <v>0</v>
      </c>
      <c r="AC49" s="110"/>
      <c r="AD49" s="109">
        <v>0</v>
      </c>
      <c r="AE49" s="288"/>
      <c r="AF49" s="288"/>
      <c r="AG49" s="288"/>
      <c r="AH49" s="288"/>
      <c r="AI49" s="109">
        <v>0</v>
      </c>
      <c r="AJ49" s="288"/>
      <c r="AK49" s="288"/>
      <c r="AL49" s="288"/>
      <c r="AM49" s="288"/>
      <c r="AN49" s="109">
        <v>0</v>
      </c>
      <c r="AO49" s="110"/>
      <c r="AP49" s="110"/>
      <c r="AQ49" s="110"/>
      <c r="AR49" s="110"/>
      <c r="AS49" s="109">
        <v>188398909</v>
      </c>
      <c r="AT49" s="113">
        <v>66978</v>
      </c>
      <c r="AU49" s="113">
        <v>0</v>
      </c>
      <c r="AV49" s="311"/>
      <c r="AW49" s="318"/>
    </row>
    <row r="50" spans="2:49" x14ac:dyDescent="0.2">
      <c r="B50" s="176" t="s">
        <v>119</v>
      </c>
      <c r="C50" s="133" t="s">
        <v>34</v>
      </c>
      <c r="D50" s="109">
        <v>30168</v>
      </c>
      <c r="E50" s="289"/>
      <c r="F50" s="289"/>
      <c r="G50" s="289"/>
      <c r="H50" s="289"/>
      <c r="I50" s="293"/>
      <c r="J50" s="109">
        <v>1030880</v>
      </c>
      <c r="K50" s="289"/>
      <c r="L50" s="289"/>
      <c r="M50" s="289"/>
      <c r="N50" s="289"/>
      <c r="O50" s="293"/>
      <c r="P50" s="109">
        <v>31950500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v>0</v>
      </c>
      <c r="AE52" s="288"/>
      <c r="AF52" s="288"/>
      <c r="AG52" s="288"/>
      <c r="AH52" s="288"/>
      <c r="AI52" s="109">
        <v>0</v>
      </c>
      <c r="AJ52" s="288"/>
      <c r="AK52" s="288"/>
      <c r="AL52" s="288"/>
      <c r="AM52" s="288"/>
      <c r="AN52" s="109">
        <v>0</v>
      </c>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v>0</v>
      </c>
      <c r="AE53" s="288"/>
      <c r="AF53" s="288"/>
      <c r="AG53" s="288"/>
      <c r="AH53" s="288"/>
      <c r="AI53" s="109">
        <v>0</v>
      </c>
      <c r="AJ53" s="288"/>
      <c r="AK53" s="288"/>
      <c r="AL53" s="288"/>
      <c r="AM53" s="288"/>
      <c r="AN53" s="109">
        <v>0</v>
      </c>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509075810</v>
      </c>
      <c r="E54" s="115">
        <f>E24+E27+E31+E35-E36+E39+E42+E45+E46-E49+E51+E52+E53</f>
        <v>743317520</v>
      </c>
      <c r="F54" s="115"/>
      <c r="G54" s="115"/>
      <c r="H54" s="115"/>
      <c r="I54" s="114">
        <f>I24+I27+I31+I35-I36+I39+I42+I45+I46-I49+I51+I52+I53</f>
        <v>644496628</v>
      </c>
      <c r="J54" s="114">
        <f>J23+J26-J28+J30-J32+J34-J36+J38+J41-J43+J45+J46-J47-J49+J50+J51+J52+J53</f>
        <v>98544337</v>
      </c>
      <c r="K54" s="115">
        <f>K24+K27+K31+K35-K36+K39+K42+K45+K46-K49+K51+K52+K53</f>
        <v>101340396</v>
      </c>
      <c r="L54" s="115"/>
      <c r="M54" s="115"/>
      <c r="N54" s="115"/>
      <c r="O54" s="114">
        <f>O24+O27+O31+O35-O36+O39+O42+O45+O46-O49+O51+O52+O53</f>
        <v>0</v>
      </c>
      <c r="P54" s="114">
        <f>P23+P26-P28+P30-P32+P34-P36+P38+P41-P43+P45+P46-P47-P49+P50+P51+P52+P53</f>
        <v>4304202266</v>
      </c>
      <c r="Q54" s="115">
        <f>Q24+Q27+Q31+Q35-Q36+Q39+Q42+Q45+Q46-Q49+Q51+Q52+Q53</f>
        <v>4328271836</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f>AD23+AD26-AD28+AD30-AD32+AD34-AD36+AD38+AD41-AD43+AD45+AD46-AD47-AD49+AD50+AD51+AD52+AD53</f>
        <v>0</v>
      </c>
      <c r="AE54" s="288"/>
      <c r="AF54" s="288"/>
      <c r="AG54" s="288"/>
      <c r="AH54" s="288"/>
      <c r="AI54" s="114">
        <f>AI23+AI26-AI28+AI30-AI32+AI34-AI36+AI38+AI41-AI43+AI45+AI46-AI47-AI49+AI50+AI51+AI52+AI53</f>
        <v>451409981</v>
      </c>
      <c r="AJ54" s="288"/>
      <c r="AK54" s="288"/>
      <c r="AL54" s="288"/>
      <c r="AM54" s="288"/>
      <c r="AN54" s="114">
        <f>AN23+AN26-AN28+AN30-AN32+AN34-AN36+AN38+AN41-AN43+AN45+AN46-AN47-AN49+AN50+AN51+AN52+AN53</f>
        <v>0</v>
      </c>
      <c r="AO54" s="115"/>
      <c r="AP54" s="115"/>
      <c r="AQ54" s="115"/>
      <c r="AR54" s="115"/>
      <c r="AS54" s="114">
        <f>AS23+AS26-AS28+AS30-AS32+AS34-AS36+AS38+AS41-AS43+AS45+AS46-AS47-AS49+AS50+AS51+AS52+AS53</f>
        <v>865600001</v>
      </c>
      <c r="AT54" s="116">
        <f>AT23+AT26-AT28+AT30-AT32+AT34-AT36+AT38+AT41-AT43+AT45+AT46-AT47-AT49+AT50+AT51+AT52+AT53</f>
        <v>2325734802</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f>MIN(AD56,AD57)</f>
        <v>0</v>
      </c>
      <c r="AE55" s="288"/>
      <c r="AF55" s="288"/>
      <c r="AG55" s="288"/>
      <c r="AH55" s="288"/>
      <c r="AI55" s="114">
        <f>MIN(AI$68,AI$69)</f>
        <v>0</v>
      </c>
      <c r="AJ55" s="288"/>
      <c r="AK55" s="288"/>
      <c r="AL55" s="288"/>
      <c r="AM55" s="288"/>
      <c r="AN55" s="114">
        <f>MIN(AN$68,AN$69)</f>
        <v>0</v>
      </c>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v>0</v>
      </c>
      <c r="AE56" s="288"/>
      <c r="AF56" s="288"/>
      <c r="AG56" s="288"/>
      <c r="AH56" s="288"/>
      <c r="AI56" s="109">
        <v>0</v>
      </c>
      <c r="AJ56" s="288"/>
      <c r="AK56" s="288"/>
      <c r="AL56" s="288"/>
      <c r="AM56" s="288"/>
      <c r="AN56" s="109">
        <v>0</v>
      </c>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v>0</v>
      </c>
      <c r="AE57" s="288"/>
      <c r="AF57" s="288"/>
      <c r="AG57" s="288"/>
      <c r="AH57" s="288"/>
      <c r="AI57" s="109">
        <v>0</v>
      </c>
      <c r="AJ57" s="288"/>
      <c r="AK57" s="288"/>
      <c r="AL57" s="288"/>
      <c r="AM57" s="288"/>
      <c r="AN57" s="109">
        <v>0</v>
      </c>
      <c r="AO57" s="110"/>
      <c r="AP57" s="110"/>
      <c r="AQ57" s="110"/>
      <c r="AR57" s="110"/>
      <c r="AS57" s="109">
        <v>0</v>
      </c>
      <c r="AT57" s="113">
        <v>0</v>
      </c>
      <c r="AU57" s="113">
        <v>0</v>
      </c>
      <c r="AV57" s="113"/>
      <c r="AW57" s="318"/>
    </row>
    <row r="58" spans="2:49" s="5" customFormat="1" x14ac:dyDescent="0.2">
      <c r="B58" s="184" t="s">
        <v>484</v>
      </c>
      <c r="C58" s="185"/>
      <c r="D58" s="186">
        <f>0</f>
        <v>0</v>
      </c>
      <c r="E58" s="187">
        <v>36860563</v>
      </c>
      <c r="F58" s="187"/>
      <c r="G58" s="187"/>
      <c r="H58" s="187"/>
      <c r="I58" s="186">
        <v>36860564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669" yWindow="83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74044</v>
      </c>
      <c r="D4" s="149">
        <f>'Pt 1 Summary of Data'!J56</f>
        <v>14223</v>
      </c>
      <c r="E4" s="149">
        <f>'Pt 1 Summary of Data'!P56</f>
        <v>496608</v>
      </c>
      <c r="F4" s="149">
        <f>'Pt 1 Summary of Data'!U56</f>
        <v>0</v>
      </c>
      <c r="G4" s="149">
        <f>'Pt 1 Summary of Data'!X56</f>
        <v>0</v>
      </c>
      <c r="H4" s="149">
        <f>'Pt 1 Summary of Data'!AA56</f>
        <v>0</v>
      </c>
      <c r="I4" s="364"/>
      <c r="J4" s="364"/>
      <c r="K4" s="208">
        <f>'Pt 1 Summary of Data'!AN56</f>
        <v>0</v>
      </c>
    </row>
    <row r="5" spans="2:11" ht="16.5" x14ac:dyDescent="0.25">
      <c r="B5" s="205" t="s">
        <v>348</v>
      </c>
      <c r="C5" s="263"/>
      <c r="D5" s="264"/>
      <c r="E5" s="264"/>
      <c r="F5" s="264"/>
      <c r="G5" s="264"/>
      <c r="H5" s="264"/>
      <c r="I5" s="264"/>
      <c r="J5" s="264"/>
      <c r="K5" s="265"/>
    </row>
    <row r="6" spans="2:11" x14ac:dyDescent="0.2">
      <c r="B6" s="206" t="s">
        <v>101</v>
      </c>
      <c r="C6" s="362"/>
      <c r="D6" s="123">
        <v>0</v>
      </c>
      <c r="E6" s="123">
        <v>95</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v>6608256</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6608256.0099999998</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1950170</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64956</v>
      </c>
      <c r="F22" s="212">
        <v>0</v>
      </c>
      <c r="G22" s="212">
        <v>0</v>
      </c>
      <c r="H22" s="212">
        <v>0</v>
      </c>
      <c r="I22" s="359"/>
      <c r="J22" s="359"/>
      <c r="K22" s="368"/>
    </row>
    <row r="23" spans="2:12" s="5" customFormat="1" ht="100.15" customHeight="1" x14ac:dyDescent="0.2">
      <c r="B23" s="102" t="s">
        <v>212</v>
      </c>
      <c r="C23" s="381" t="s">
        <v>568</v>
      </c>
      <c r="D23" s="382"/>
      <c r="E23" s="382"/>
      <c r="F23" s="382"/>
      <c r="G23" s="382"/>
      <c r="H23" s="382"/>
      <c r="I23" s="382"/>
      <c r="J23" s="382"/>
      <c r="K23" s="383"/>
    </row>
    <row r="24" spans="2:12" s="5" customFormat="1" ht="100.15" customHeight="1" x14ac:dyDescent="0.2">
      <c r="B24" s="101" t="s">
        <v>213</v>
      </c>
      <c r="C24" s="384" t="s">
        <v>569</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508</v>
      </c>
      <c r="E27" s="7"/>
    </row>
    <row r="28" spans="2:5" ht="35.25" customHeight="1" x14ac:dyDescent="0.2">
      <c r="B28" s="219" t="s">
        <v>504</v>
      </c>
      <c r="C28" s="150"/>
      <c r="D28" s="222" t="s">
        <v>509</v>
      </c>
      <c r="E28" s="7"/>
    </row>
    <row r="29" spans="2:5" ht="35.25" customHeight="1" x14ac:dyDescent="0.2">
      <c r="B29" s="219" t="s">
        <v>506</v>
      </c>
      <c r="C29" s="150"/>
      <c r="D29" s="222" t="s">
        <v>510</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504</v>
      </c>
      <c r="C34" s="150"/>
      <c r="D34" s="222" t="s">
        <v>511</v>
      </c>
      <c r="E34" s="7"/>
    </row>
    <row r="35" spans="2:5" ht="35.25" customHeight="1" x14ac:dyDescent="0.2">
      <c r="B35" s="219" t="s">
        <v>504</v>
      </c>
      <c r="C35" s="150"/>
      <c r="D35" s="222" t="s">
        <v>512</v>
      </c>
      <c r="E35" s="7"/>
    </row>
    <row r="36" spans="2:5" ht="35.25" customHeight="1" x14ac:dyDescent="0.2">
      <c r="B36" s="219" t="s">
        <v>504</v>
      </c>
      <c r="C36" s="150"/>
      <c r="D36" s="222" t="s">
        <v>513</v>
      </c>
      <c r="E36" s="7"/>
    </row>
    <row r="37" spans="2:5" ht="35.25" customHeight="1" x14ac:dyDescent="0.2">
      <c r="B37" s="219" t="s">
        <v>504</v>
      </c>
      <c r="C37" s="150"/>
      <c r="D37" s="222" t="s">
        <v>514</v>
      </c>
      <c r="E37" s="7"/>
    </row>
    <row r="38" spans="2:5" ht="35.25" customHeight="1" x14ac:dyDescent="0.2">
      <c r="B38" s="219" t="s">
        <v>506</v>
      </c>
      <c r="C38" s="150"/>
      <c r="D38" s="222" t="s">
        <v>515</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t="s">
        <v>506</v>
      </c>
      <c r="C42" s="150"/>
      <c r="D42" s="222" t="s">
        <v>496</v>
      </c>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504</v>
      </c>
      <c r="C48" s="150"/>
      <c r="D48" s="222" t="s">
        <v>516</v>
      </c>
      <c r="E48" s="7"/>
    </row>
    <row r="49" spans="2:5" ht="35.25" customHeight="1" x14ac:dyDescent="0.2">
      <c r="B49" s="219" t="s">
        <v>504</v>
      </c>
      <c r="C49" s="150"/>
      <c r="D49" s="222" t="s">
        <v>517</v>
      </c>
      <c r="E49" s="7"/>
    </row>
    <row r="50" spans="2:5" ht="35.25" customHeight="1" x14ac:dyDescent="0.2">
      <c r="B50" s="219" t="s">
        <v>506</v>
      </c>
      <c r="C50" s="150"/>
      <c r="D50" s="222" t="s">
        <v>518</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c r="D56" s="222" t="s">
        <v>519</v>
      </c>
      <c r="E56" s="7"/>
    </row>
    <row r="57" spans="2:5" ht="35.25" customHeight="1" x14ac:dyDescent="0.2">
      <c r="B57" s="219" t="s">
        <v>504</v>
      </c>
      <c r="C57" s="152"/>
      <c r="D57" s="222" t="s">
        <v>520</v>
      </c>
      <c r="E57" s="7"/>
    </row>
    <row r="58" spans="2:5" ht="35.25" customHeight="1" x14ac:dyDescent="0.2">
      <c r="B58" s="219" t="s">
        <v>506</v>
      </c>
      <c r="C58" s="152"/>
      <c r="D58" s="222" t="s">
        <v>521</v>
      </c>
      <c r="E58" s="7"/>
    </row>
    <row r="59" spans="2:5" ht="35.25" customHeight="1" x14ac:dyDescent="0.2">
      <c r="B59" s="219" t="s">
        <v>506</v>
      </c>
      <c r="C59" s="152"/>
      <c r="D59" s="222" t="s">
        <v>522</v>
      </c>
      <c r="E59" s="7"/>
    </row>
    <row r="60" spans="2:5" ht="35.25" customHeight="1" x14ac:dyDescent="0.2">
      <c r="B60" s="219" t="s">
        <v>506</v>
      </c>
      <c r="C60" s="152"/>
      <c r="D60" s="222" t="s">
        <v>523</v>
      </c>
      <c r="E60" s="7"/>
    </row>
    <row r="61" spans="2:5" ht="35.25" customHeight="1" x14ac:dyDescent="0.2">
      <c r="B61" s="219" t="s">
        <v>506</v>
      </c>
      <c r="C61" s="152"/>
      <c r="D61" s="222" t="s">
        <v>524</v>
      </c>
      <c r="E61" s="7"/>
    </row>
    <row r="62" spans="2:5" ht="35.25" customHeight="1" x14ac:dyDescent="0.2">
      <c r="B62" s="219" t="s">
        <v>506</v>
      </c>
      <c r="C62" s="152"/>
      <c r="D62" s="222" t="s">
        <v>525</v>
      </c>
      <c r="E62" s="7"/>
    </row>
    <row r="63" spans="2:5" ht="35.25" customHeight="1" x14ac:dyDescent="0.2">
      <c r="B63" s="219" t="s">
        <v>506</v>
      </c>
      <c r="C63" s="152"/>
      <c r="D63" s="222" t="s">
        <v>526</v>
      </c>
      <c r="E63" s="7"/>
    </row>
    <row r="64" spans="2:5" ht="35.25" customHeight="1" x14ac:dyDescent="0.2">
      <c r="B64" s="219" t="s">
        <v>506</v>
      </c>
      <c r="C64" s="152"/>
      <c r="D64" s="222" t="s">
        <v>527</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504</v>
      </c>
      <c r="C67" s="152"/>
      <c r="D67" s="222" t="s">
        <v>528</v>
      </c>
      <c r="E67" s="7"/>
    </row>
    <row r="68" spans="2:5" ht="35.25" customHeight="1" x14ac:dyDescent="0.2">
      <c r="B68" s="219" t="s">
        <v>506</v>
      </c>
      <c r="C68" s="152"/>
      <c r="D68" s="222" t="s">
        <v>529</v>
      </c>
      <c r="E68" s="7"/>
    </row>
    <row r="69" spans="2:5" ht="35.25" customHeight="1" x14ac:dyDescent="0.2">
      <c r="B69" s="219" t="s">
        <v>506</v>
      </c>
      <c r="C69" s="152"/>
      <c r="D69" s="222" t="s">
        <v>530</v>
      </c>
      <c r="E69" s="7"/>
    </row>
    <row r="70" spans="2:5" ht="35.25" customHeight="1" x14ac:dyDescent="0.2">
      <c r="B70" s="219" t="s">
        <v>506</v>
      </c>
      <c r="C70" s="152"/>
      <c r="D70" s="222" t="s">
        <v>531</v>
      </c>
      <c r="E70" s="7"/>
    </row>
    <row r="71" spans="2:5" ht="35.25" customHeight="1" x14ac:dyDescent="0.2">
      <c r="B71" s="219" t="s">
        <v>506</v>
      </c>
      <c r="C71" s="152"/>
      <c r="D71" s="222" t="s">
        <v>532</v>
      </c>
      <c r="E71" s="7"/>
    </row>
    <row r="72" spans="2:5" ht="35.25" customHeight="1" x14ac:dyDescent="0.2">
      <c r="B72" s="219" t="s">
        <v>506</v>
      </c>
      <c r="C72" s="152"/>
      <c r="D72" s="222" t="s">
        <v>533</v>
      </c>
      <c r="E72" s="7"/>
    </row>
    <row r="73" spans="2:5" ht="35.25" customHeight="1" x14ac:dyDescent="0.2">
      <c r="B73" s="219" t="s">
        <v>506</v>
      </c>
      <c r="C73" s="152"/>
      <c r="D73" s="222" t="s">
        <v>534</v>
      </c>
      <c r="E73" s="7"/>
    </row>
    <row r="74" spans="2:5" ht="35.25" customHeight="1" x14ac:dyDescent="0.2">
      <c r="B74" s="219" t="s">
        <v>506</v>
      </c>
      <c r="C74" s="152"/>
      <c r="D74" s="222" t="s">
        <v>535</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504</v>
      </c>
      <c r="C78" s="152"/>
      <c r="D78" s="222" t="s">
        <v>528</v>
      </c>
      <c r="E78" s="7"/>
    </row>
    <row r="79" spans="2:5" ht="35.25" customHeight="1" x14ac:dyDescent="0.2">
      <c r="B79" s="219" t="s">
        <v>506</v>
      </c>
      <c r="C79" s="152"/>
      <c r="D79" s="222" t="s">
        <v>536</v>
      </c>
      <c r="E79" s="7"/>
    </row>
    <row r="80" spans="2:5" ht="35.25" customHeight="1" x14ac:dyDescent="0.2">
      <c r="B80" s="219" t="s">
        <v>506</v>
      </c>
      <c r="C80" s="152"/>
      <c r="D80" s="222" t="s">
        <v>537</v>
      </c>
      <c r="E80" s="7"/>
    </row>
    <row r="81" spans="2:5" ht="35.25" customHeight="1" x14ac:dyDescent="0.2">
      <c r="B81" s="219" t="s">
        <v>506</v>
      </c>
      <c r="C81" s="152"/>
      <c r="D81" s="222" t="s">
        <v>538</v>
      </c>
      <c r="E81" s="7"/>
    </row>
    <row r="82" spans="2:5" ht="35.25" customHeight="1" x14ac:dyDescent="0.2">
      <c r="B82" s="219" t="s">
        <v>506</v>
      </c>
      <c r="C82" s="152"/>
      <c r="D82" s="222" t="s">
        <v>539</v>
      </c>
      <c r="E82" s="7"/>
    </row>
    <row r="83" spans="2:5" ht="35.25" customHeight="1" x14ac:dyDescent="0.2">
      <c r="B83" s="219" t="s">
        <v>506</v>
      </c>
      <c r="C83" s="152"/>
      <c r="D83" s="222" t="s">
        <v>540</v>
      </c>
      <c r="E83" s="7"/>
    </row>
    <row r="84" spans="2:5" ht="35.25" customHeight="1" x14ac:dyDescent="0.2">
      <c r="B84" s="219" t="s">
        <v>506</v>
      </c>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504</v>
      </c>
      <c r="C89" s="152"/>
      <c r="D89" s="222" t="s">
        <v>528</v>
      </c>
      <c r="E89" s="7"/>
    </row>
    <row r="90" spans="2:5" ht="35.25" customHeight="1" x14ac:dyDescent="0.2">
      <c r="B90" s="219" t="s">
        <v>506</v>
      </c>
      <c r="C90" s="152"/>
      <c r="D90" s="222" t="s">
        <v>542</v>
      </c>
      <c r="E90" s="7"/>
    </row>
    <row r="91" spans="2:5" ht="35.25" customHeight="1" x14ac:dyDescent="0.2">
      <c r="B91" s="219" t="s">
        <v>506</v>
      </c>
      <c r="C91" s="152"/>
      <c r="D91" s="222" t="s">
        <v>543</v>
      </c>
      <c r="E91" s="7"/>
    </row>
    <row r="92" spans="2:5" ht="35.25" customHeight="1" x14ac:dyDescent="0.2">
      <c r="B92" s="219" t="s">
        <v>506</v>
      </c>
      <c r="C92" s="152"/>
      <c r="D92" s="222" t="s">
        <v>544</v>
      </c>
      <c r="E92" s="7"/>
    </row>
    <row r="93" spans="2:5" ht="35.25" customHeight="1" x14ac:dyDescent="0.2">
      <c r="B93" s="219" t="s">
        <v>506</v>
      </c>
      <c r="C93" s="152"/>
      <c r="D93" s="222" t="s">
        <v>545</v>
      </c>
      <c r="E93" s="7"/>
    </row>
    <row r="94" spans="2:5" ht="35.25" customHeight="1" x14ac:dyDescent="0.2">
      <c r="B94" s="219" t="s">
        <v>506</v>
      </c>
      <c r="C94" s="152"/>
      <c r="D94" s="222" t="s">
        <v>546</v>
      </c>
      <c r="E94" s="7"/>
    </row>
    <row r="95" spans="2:5" ht="35.25" customHeight="1" x14ac:dyDescent="0.2">
      <c r="B95" s="219" t="s">
        <v>506</v>
      </c>
      <c r="C95" s="152"/>
      <c r="D95" s="222" t="s">
        <v>547</v>
      </c>
      <c r="E95" s="7"/>
    </row>
    <row r="96" spans="2:5" ht="35.25" customHeight="1" x14ac:dyDescent="0.2">
      <c r="B96" s="219" t="s">
        <v>506</v>
      </c>
      <c r="C96" s="152"/>
      <c r="D96" s="222" t="s">
        <v>535</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504</v>
      </c>
      <c r="C100" s="152"/>
      <c r="D100" s="222" t="s">
        <v>528</v>
      </c>
      <c r="E100" s="7"/>
    </row>
    <row r="101" spans="2:5" ht="35.25" customHeight="1" x14ac:dyDescent="0.2">
      <c r="B101" s="219" t="s">
        <v>506</v>
      </c>
      <c r="C101" s="152"/>
      <c r="D101" s="222" t="s">
        <v>548</v>
      </c>
      <c r="E101" s="7"/>
    </row>
    <row r="102" spans="2:5" ht="35.25" customHeight="1" x14ac:dyDescent="0.2">
      <c r="B102" s="219" t="s">
        <v>506</v>
      </c>
      <c r="C102" s="152"/>
      <c r="D102" s="222" t="s">
        <v>549</v>
      </c>
      <c r="E102" s="7"/>
    </row>
    <row r="103" spans="2:5" ht="35.25" customHeight="1" x14ac:dyDescent="0.2">
      <c r="B103" s="219" t="s">
        <v>506</v>
      </c>
      <c r="C103" s="152"/>
      <c r="D103" s="222" t="s">
        <v>550</v>
      </c>
      <c r="E103" s="7"/>
    </row>
    <row r="104" spans="2:5" ht="35.25" customHeight="1" x14ac:dyDescent="0.2">
      <c r="B104" s="219" t="s">
        <v>506</v>
      </c>
      <c r="C104" s="152"/>
      <c r="D104" s="222" t="s">
        <v>551</v>
      </c>
      <c r="E104" s="7"/>
    </row>
    <row r="105" spans="2:5" ht="35.25" customHeight="1" x14ac:dyDescent="0.2">
      <c r="B105" s="219" t="s">
        <v>506</v>
      </c>
      <c r="C105" s="152"/>
      <c r="D105" s="222" t="s">
        <v>552</v>
      </c>
      <c r="E105" s="7"/>
    </row>
    <row r="106" spans="2:5" ht="35.25" customHeight="1" x14ac:dyDescent="0.2">
      <c r="B106" s="219" t="s">
        <v>506</v>
      </c>
      <c r="C106" s="152"/>
      <c r="D106" s="222" t="s">
        <v>553</v>
      </c>
      <c r="E106" s="7"/>
    </row>
    <row r="107" spans="2:5" ht="35.25" customHeight="1" x14ac:dyDescent="0.2">
      <c r="B107" s="219" t="s">
        <v>506</v>
      </c>
      <c r="C107" s="152"/>
      <c r="D107" s="222" t="s">
        <v>554</v>
      </c>
      <c r="E107" s="7"/>
    </row>
    <row r="108" spans="2:5" ht="35.25" customHeight="1" x14ac:dyDescent="0.2">
      <c r="B108" s="219" t="s">
        <v>506</v>
      </c>
      <c r="C108" s="152"/>
      <c r="D108" s="222" t="s">
        <v>555</v>
      </c>
      <c r="E108" s="7"/>
    </row>
    <row r="109" spans="2:5" ht="35.25" customHeight="1" x14ac:dyDescent="0.2">
      <c r="B109" s="219" t="s">
        <v>506</v>
      </c>
      <c r="C109" s="152"/>
      <c r="D109" s="222" t="s">
        <v>556</v>
      </c>
      <c r="E109" s="7"/>
    </row>
    <row r="110" spans="2:5" s="5" customFormat="1" ht="15" x14ac:dyDescent="0.25">
      <c r="B110" s="280" t="s">
        <v>100</v>
      </c>
      <c r="C110" s="281"/>
      <c r="D110" s="282"/>
      <c r="E110" s="27"/>
    </row>
    <row r="111" spans="2:5" s="5" customFormat="1" ht="35.25" customHeight="1" x14ac:dyDescent="0.2">
      <c r="B111" s="219" t="s">
        <v>504</v>
      </c>
      <c r="C111" s="152"/>
      <c r="D111" s="222" t="s">
        <v>528</v>
      </c>
      <c r="E111" s="27"/>
    </row>
    <row r="112" spans="2:5" s="5" customFormat="1" ht="35.25" customHeight="1" x14ac:dyDescent="0.2">
      <c r="B112" s="219" t="s">
        <v>506</v>
      </c>
      <c r="C112" s="152"/>
      <c r="D112" s="222" t="s">
        <v>557</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504</v>
      </c>
      <c r="C123" s="150"/>
      <c r="D123" s="222" t="s">
        <v>558</v>
      </c>
      <c r="E123" s="7"/>
    </row>
    <row r="124" spans="2:5" s="5" customFormat="1" ht="35.25" customHeight="1" x14ac:dyDescent="0.2">
      <c r="B124" s="219" t="s">
        <v>504</v>
      </c>
      <c r="C124" s="150"/>
      <c r="D124" s="222" t="s">
        <v>520</v>
      </c>
      <c r="E124" s="27"/>
    </row>
    <row r="125" spans="2:5" s="5" customFormat="1" ht="35.25" customHeight="1" x14ac:dyDescent="0.2">
      <c r="B125" s="219" t="s">
        <v>506</v>
      </c>
      <c r="C125" s="150"/>
      <c r="D125" s="222" t="s">
        <v>559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504</v>
      </c>
      <c r="C134" s="150"/>
      <c r="D134" s="222" t="s">
        <v>520</v>
      </c>
      <c r="E134" s="27"/>
    </row>
    <row r="135" spans="2:5" s="5" customFormat="1" ht="35.25" customHeight="1" x14ac:dyDescent="0.2">
      <c r="B135" s="219" t="s">
        <v>506</v>
      </c>
      <c r="C135" s="150"/>
      <c r="D135" s="222" t="s">
        <v>560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504</v>
      </c>
      <c r="C145" s="150"/>
      <c r="D145" s="222" t="s">
        <v>520</v>
      </c>
      <c r="E145" s="27"/>
    </row>
    <row r="146" spans="2:5" s="5" customFormat="1" ht="35.25" customHeight="1" x14ac:dyDescent="0.2">
      <c r="B146" s="219" t="s">
        <v>506</v>
      </c>
      <c r="C146" s="150"/>
      <c r="D146" s="222" t="s">
        <v>561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504</v>
      </c>
      <c r="C156" s="150"/>
      <c r="D156" s="222" t="s">
        <v>520</v>
      </c>
      <c r="E156" s="27"/>
    </row>
    <row r="157" spans="2:5" s="5" customFormat="1" ht="35.25" customHeight="1" x14ac:dyDescent="0.2">
      <c r="B157" s="219" t="s">
        <v>506</v>
      </c>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504</v>
      </c>
      <c r="C167" s="150"/>
      <c r="D167" s="222" t="s">
        <v>563</v>
      </c>
      <c r="E167" s="27"/>
    </row>
    <row r="168" spans="2:5" s="5" customFormat="1" ht="35.25" customHeight="1" x14ac:dyDescent="0.2">
      <c r="B168" s="219" t="s">
        <v>504</v>
      </c>
      <c r="C168" s="150"/>
      <c r="D168" s="222" t="s">
        <v>520</v>
      </c>
      <c r="E168" s="27"/>
    </row>
    <row r="169" spans="2:5" s="5" customFormat="1" ht="35.25" customHeight="1" x14ac:dyDescent="0.2">
      <c r="B169" s="219" t="s">
        <v>506</v>
      </c>
      <c r="C169" s="150"/>
      <c r="D169" s="222" t="s">
        <v>564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504</v>
      </c>
      <c r="C178" s="150"/>
      <c r="D178" s="222" t="s">
        <v>520</v>
      </c>
      <c r="E178" s="27"/>
    </row>
    <row r="179" spans="2:5" s="5" customFormat="1" ht="35.25" customHeight="1" x14ac:dyDescent="0.2">
      <c r="B179" s="219" t="s">
        <v>506</v>
      </c>
      <c r="C179" s="150"/>
      <c r="D179" s="222" t="s">
        <v>565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506</v>
      </c>
      <c r="C189" s="150"/>
      <c r="D189" s="222" t="s">
        <v>496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504</v>
      </c>
      <c r="C200" s="150"/>
      <c r="D200" s="222" t="s">
        <v>566</v>
      </c>
      <c r="E200" s="27"/>
    </row>
    <row r="201" spans="2:5" s="5" customFormat="1" ht="35.25" customHeight="1" x14ac:dyDescent="0.2">
      <c r="B201" s="219" t="s">
        <v>506</v>
      </c>
      <c r="C201" s="150"/>
      <c r="D201" s="222" t="s">
        <v>567</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Blakeslee, Eric P      C6ACC</cp:lastModifiedBy>
  <cp:lastPrinted>2014-12-18T11:24:00Z</cp:lastPrinted>
  <dcterms:created xsi:type="dcterms:W3CDTF">2012-03-15T16:14:51Z</dcterms:created>
  <dcterms:modified xsi:type="dcterms:W3CDTF">2015-07-31T15:35:27Z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