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465" yWindow="705" windowWidth="20700" windowHeight="232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37" i="10" l="1"/>
  <c r="E37" i="10"/>
  <c r="D17" i="10"/>
  <c r="E17" i="10"/>
  <c r="F17" i="10"/>
  <c r="C17" i="10"/>
  <c r="F15" i="10"/>
  <c r="E15" i="10"/>
  <c r="D12" i="10"/>
  <c r="E12" i="10"/>
  <c r="F12" i="10"/>
  <c r="C12" i="10"/>
  <c r="F6" i="10"/>
  <c r="E6" i="10"/>
  <c r="E12" i="4" l="1"/>
  <c r="E54" i="18"/>
  <c r="C4" i="16" l="1"/>
  <c r="AT54" i="18"/>
  <c r="D54" i="18"/>
  <c r="D12" i="4" s="1"/>
  <c r="AT60" i="4"/>
  <c r="AT12" i="4"/>
  <c r="AT5" i="4"/>
  <c r="D60" i="4"/>
  <c r="D5" i="4"/>
</calcChain>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<sst xmlns="http://schemas.openxmlformats.org/spreadsheetml/2006/main" count="566" uniqueCount="504">
  <si>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</si>
  <si>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</si>
  <si>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</si>
  <si>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</si>
  <si>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</si>
  <si>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</si>
  <si>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</si>
  <si>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</si>
  <si>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</si>
  <si>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</si>
  <si>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</si>
  <si>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</si>
  <si>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</si>
  <si>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</si>
  <si>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</si>
  <si>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</si>
  <si>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</si>
  <si>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</si>
  <si>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</si>
  <si>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</si>
  <si>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</si>
  <si>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</si>
  <si>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</si>
  <si>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</si>
  <si>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</si>
  <si>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</si>
  <si>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</si>
  <si>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</si>
  <si>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</si>
  <si>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</si>
  <si>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</si>
  <si>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</si>
  <si>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</si>
  <si>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</si>
  <si>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</si>
  <si>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</si>
  <si>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</si>
  <si>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</si>
  <si>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</si>
  <si>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</si>
  <si>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</si>
  <si>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</si>
  <si>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</si>
  <si>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</si>
  <si>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</si>
  <si>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</si>
  <si>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</si>
  <si>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</si>
  <si>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</si>
  <si>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</si>
  <si>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</si>
  <si>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</si>
  <si>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</si>
  <si>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</si>
  <si>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</si>
  <si>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</si>
  <si>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</si>
  <si>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</si>
  <si>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</si>
  <si>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</si>
  <si>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</si>
  <si>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</si>
  <si>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</si>
  <si>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</si>
  <si>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</si>
  <si>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</si>
  <si>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</si>
  <si>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</si>
  <si>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</si>
  <si>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</si>
  <si>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</si>
  <si>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</si>
  <si>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</si>
  <si>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</si>
  <si>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</si>
  <si>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</si>
  <si>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</si>
  <si>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</si>
  <si>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</si>
  <si>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</si>
  <si>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</si>
  <si>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</si>
  <si>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</si>
  <si>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</si>
  <si>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</si>
  <si>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</si>
  <si>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</si>
  <si>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</si>
  <si>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</si>
  <si>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</si>
  <si>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</si>
  <si>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</si>
  <si>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</si>
  <si>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</si>
  <si>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</si>
  <si>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</si>
  <si>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</si>
  <si>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</si>
  <si>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</si>
  <si>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</si>
  <si>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</si>
  <si>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</si>
  <si>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</si>
  <si>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</si>
  <si>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</si>
  <si>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</si>
  <si>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</si>
  <si>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</si>
  <si>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</si>
  <si>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</si>
  <si>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</si>
  <si>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</si>
  <si>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</si>
  <si>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</si>
  <si>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</si>
  <si>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</si>
  <si>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</si>
  <si>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</si>
  <si>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</si>
  <si>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</si>
  <si>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</si>
  <si>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</si>
  <si>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</si>
  <si>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</si>
  <si>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</si>
  <si>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</si>
  <si>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</si>
  <si>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</si>
  <si>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</si>
  <si>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</si>
  <si>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</si>
  <si>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</si>
  <si>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</si>
  <si>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</si>
  <si>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</si>
  <si>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</si>
  <si>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</si>
  <si>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</si>
  <si>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</si>
  <si>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</si>
  <si>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</si>
  <si>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</si>
  <si>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</si>
  <si>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</si>
  <si>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</si>
  <si>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</si>
  <si>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</si>
  <si>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</si>
  <si>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</si>
  <si>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</si>
  <si>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</si>
  <si>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</si>
  <si>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</si>
  <si>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</si>
  <si>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</si>
  <si>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</si>
  <si>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</si>
  <si>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</si>
  <si>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</si>
  <si>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</si>
  <si>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</si>
  <si>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</si>
  <si>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</si>
  <si>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</si>
  <si>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</si>
  <si>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</si>
  <si>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</si>
  <si>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</si>
  <si>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</si>
  <si>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</si>
  <si>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</si>
  <si>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</si>
  <si>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</si>
  <si>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</si>
  <si>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</si>
  <si>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</si>
  <si>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</si>
  <si>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</si>
  <si>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</si>
  <si>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</si>
  <si>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</si>
  <si>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</si>
  <si>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</si>
  <si>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</si>
  <si>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</si>
  <si>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</si>
  <si>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</si>
  <si>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</si>
  <si>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</si>
  <si>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</si>
  <si>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</si>
  <si>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</si>
  <si>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</si>
  <si>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</si>
  <si>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</si>
  <si>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</si>
  <si>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</si>
  <si>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</si>
  <si>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</si>
  <si>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</si>
  <si>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</si>
  <si>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</si>
  <si>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</si>
  <si>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</si>
  <si>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</si>
  <si>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</si>
  <si>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</si>
  <si>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</si>
  <si>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</si>
  <si>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</si>
  <si>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</si>
  <si>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</si>
  <si>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</si>
  <si>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</si>
  <si>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</si>
  <si>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</si>
  <si>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</si>
  <si>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</si>
  <si>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</si>
  <si>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</si>
  <si>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</si>
  <si>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</si>
  <si>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</si>
  <si>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</si>
  <si>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</si>
  <si>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</si>
  <si>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</si>
  <si>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</si>
  <si>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</si>
  <si>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</si>
  <si>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</si>
  <si>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</si>
  <si>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</si>
  <si>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</si>
  <si>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</si>
  <si>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</si>
  <si>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</si>
  <si>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</si>
  <si>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</si>
  <si>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</si>
  <si>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</si>
  <si>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</si>
  <si>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</si>
  <si>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</si>
  <si>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</si>
  <si>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</si>
  <si>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</si>
  <si>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</si>
  <si>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</si>
  <si>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</si>
  <si>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</si>
  <si>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</si>
  <si>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</si>
  <si>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</si>
  <si>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</si>
  <si>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</si>
  <si>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</si>
  <si>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</si>
  <si>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</si>
  <si>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</si>
  <si>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</si>
  <si>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</si>
  <si>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</si>
  <si>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</si>
  <si>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</si>
  <si>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</si>
  <si>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</si>
  <si>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</si>
  <si>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</si>
  <si>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</si>
  <si>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</si>
  <si>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</si>
  <si>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</si>
  <si>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</si>
  <si>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</si>
  <si>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</si>
  <si>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</si>
  <si>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</si>
  <si>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</si>
  <si>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</si>
  <si>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</si>
  <si>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</si>
  <si>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</si>
  <si>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</si>
  <si>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</si>
  <si>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</si>
  <si>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</si>
  <si>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</si>
  <si>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</si>
  <si>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</si>
  <si>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</si>
  <si>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</si>
  <si>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</si>
  <si>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</si>
  <si>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</si>
  <si>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</si>
  <si>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</si>
  <si>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</si>
  <si>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</si>
  <si>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</si>
  <si>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</si>
  <si>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</si>
  <si>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</si>
  <si>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</si>
  <si>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</si>
  <si>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</si>
  <si>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</si>
  <si>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</si>
  <si>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</si>
  <si>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</si>
  <si>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</si>
  <si>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</si>
  <si>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</si>
  <si>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</si>
  <si>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</si>
  <si>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</si>
  <si>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</si>
  <si>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</si>
  <si>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</si>
  <si>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</si>
  <si>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</si>
  <si>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</si>
  <si>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</si>
  <si>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</si>
  <si>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</si>
  <si>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</si>
  <si>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</si>
  <si>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</si>
  <si>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</si>
  <si>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</si>
  <si>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</si>
  <si>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</si>
  <si>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</si>
  <si>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</si>
  <si>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</si>
  <si>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</si>
  <si>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</si>
  <si>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</si>
  <si>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</si>
  <si>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</si>
  <si>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</si>
  <si>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</si>
  <si>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</si>
  <si>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</si>
  <si>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</si>
  <si>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</si>
  <si>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</si>
  <si>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</si>
  <si>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</si>
  <si>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</si>
  <si>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</si>
  <si>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</si>
  <si>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</si>
  <si>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</si>
  <si>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</si>
  <si>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</si>
  <si>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</si>
  <si>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</si>
  <si>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</si>
  <si>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</si>
  <si>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</si>
  <si>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</si>
  <si>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</si>
  <si>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</si>
  <si>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</si>
  <si>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</si>
  <si>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</si>
  <si>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</si>
  <si>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</si>
  <si>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</si>
  <si>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</si>
  <si>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</si>
  <si>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</si>
  <si>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</si>
  <si>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</si>
  <si>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</si>
  <si>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</si>
  <si>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</si>
  <si>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</si>
  <si>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</si>
  <si>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</si>
  <si>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</si>
  <si>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</si>
  <si>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</si>
  <si>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</si>
  <si>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</si>
  <si>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</si>
  <si>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</si>
  <si>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</si>
  <si>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</si>
  <si>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</si>
  <si>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</si>
  <si>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</si>
  <si>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</si>
  <si>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</si>
  <si>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</si>
  <si>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</si>
  <si>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</si>
  <si>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</si>
  <si>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</si>
  <si>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</si>
  <si>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</si>
  <si>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</si>
  <si>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</si>
  <si>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</si>
  <si>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</si>
  <si>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</si>
  <si>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</si>
  <si>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</si>
  <si>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</si>
  <si>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</si>
  <si>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</si>
  <si>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</si>
  <si>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</si>
  <si>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</si>
  <si>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</si>
  <si>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</si>
  <si>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</si>
  <si>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</si>
  <si>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</si>
  <si>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</si>
  <si>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</si>
  <si>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</si>
  <si>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</si>
  <si>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</si>
  <si>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</si>
  <si>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</si>
  <si>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</si>
  <si>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</si>
  <si>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</si>
  <si>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</si>
  <si>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</si>
  <si>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</si>
  <si>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</si>
  <si>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</si>
  <si>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</si>
  <si>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</si>
  <si>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</si>
  <si>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</si>
  <si>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</si>
  <si>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</si>
  <si>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</si>
  <si>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</si>
  <si>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</si>
  <si>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</si>
  <si>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</si>
  <si>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</si>
  <si>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</si>
  <si>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</si>
  <si>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</si>
  <si>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</si>
  <si>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</si>
  <si>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</si>
  <si>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</si>
  <si>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</si>
  <si>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</si>
  <si>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</si>
  <si>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</si>
  <si>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</si>
  <si>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</si>
  <si>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</si>
  <si>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</si>
  <si>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</si>
  <si>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</si>
  <si>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</si>
  <si>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</si>
  <si>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</si>
  <si>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</si>
  <si>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</si>
  <si>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</si>
  <si>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</si>
  <si>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</si>
  <si>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</si>
  <si>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</si>
  <si>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</si>
  <si>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</si>
  <si>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</si>
  <si>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</si>
  <si>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</si>
  <si>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</si>
  <si>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</si>
  <si>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</si>
  <si>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</si>
  <si>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</si>
  <si>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</si>
  <si>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</si>
  <si>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</si>
  <si>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</si>
  <si>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</si>
  <si>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</si>
  <si>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</si>
  <si>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</si>
  <si>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</si>
  <si>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</si>
  <si>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Central United Life Insurance Company</t>
  </si>
  <si>
    <t>Harris Ins Holdings Grp</t>
  </si>
  <si>
    <t>01117</t>
  </si>
  <si>
    <t>2014</t>
  </si>
  <si>
    <t>425 West Capitol Avenue, Suite 1800 Little Rock, AR 72201</t>
  </si>
  <si>
    <t>420884060</t>
  </si>
  <si>
    <t>006222</t>
  </si>
  <si>
    <t>61883</t>
  </si>
  <si>
    <t>39193</t>
  </si>
  <si>
    <t>95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</si>
</sst>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139</v>
      </c>
    </row>
    <row r="13" spans="1:6" x14ac:dyDescent="0.2">
      <c r="B13" s="232" t="s">
        <v>50</v>
      </c>
      <c r="C13" s="378" t="s">
        <v>136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E12" sqref="E1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'Pt 2 Premium and Claims'!D5+'Pt 2 Premium and Claims'!D6-'Pt 2 Premium and Claims'!D7</f>
        <v>12311</v>
      </c>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f>'Pt 2 Premium and Claims'!AT5+'Pt 2 Premium and Claims'!AT6-'Pt 2 Premium and Claims'!AT7</f>
        <v>2021300</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338</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112187</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217204</v>
      </c>
      <c r="E12" s="106">
        <f>'Pt 2 Premium and Claims'!E54</f>
        <v>184693</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f>'Pt 2 Premium and Claims'!AT54</f>
        <v>1273691</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342049</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632</v>
      </c>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106586</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2413</v>
      </c>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406925</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5</v>
      </c>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1912</v>
      </c>
      <c r="AU56" s="123"/>
      <c r="AV56" s="123"/>
      <c r="AW56" s="309"/>
    </row>
    <row r="57" spans="2:49" x14ac:dyDescent="0.2">
      <c r="B57" s="161" t="s">
        <v>273</v>
      </c>
      <c r="C57" s="62" t="s">
        <v>25</v>
      </c>
      <c r="D57" s="124">
        <v>5</v>
      </c>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2161</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80</v>
      </c>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21298</v>
      </c>
      <c r="AU59" s="126"/>
      <c r="AV59" s="126"/>
      <c r="AW59" s="310"/>
    </row>
    <row r="60" spans="2:49" x14ac:dyDescent="0.2">
      <c r="B60" s="161" t="s">
        <v>276</v>
      </c>
      <c r="C60" s="62"/>
      <c r="D60" s="127">
        <f>D59/12</f>
        <v>6.666666666666667</v>
      </c>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1774.8333333333333</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E55" sqref="E5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11979</v>
      </c>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2020384</v>
      </c>
      <c r="AU5" s="119"/>
      <c r="AV5" s="312"/>
      <c r="AW5" s="317"/>
    </row>
    <row r="6" spans="2:49" x14ac:dyDescent="0.2">
      <c r="B6" s="176" t="s">
        <v>279</v>
      </c>
      <c r="C6" s="133" t="s">
        <v>8</v>
      </c>
      <c r="D6" s="109">
        <v>1408</v>
      </c>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82304</v>
      </c>
      <c r="AU6" s="113"/>
      <c r="AV6" s="311"/>
      <c r="AW6" s="318"/>
    </row>
    <row r="7" spans="2:49" x14ac:dyDescent="0.2">
      <c r="B7" s="176" t="s">
        <v>280</v>
      </c>
      <c r="C7" s="133" t="s">
        <v>9</v>
      </c>
      <c r="D7" s="109">
        <v>1076</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81388</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220170</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1381222</v>
      </c>
      <c r="AU23" s="113"/>
      <c r="AV23" s="311"/>
      <c r="AW23" s="318"/>
    </row>
    <row r="24" spans="2:49" ht="28.5" customHeight="1" x14ac:dyDescent="0.2">
      <c r="B24" s="178" t="s">
        <v>114</v>
      </c>
      <c r="C24" s="133"/>
      <c r="D24" s="293"/>
      <c r="E24" s="110">
        <v>184693</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3990</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399401</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4385</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438930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40616</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1074436</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43187</v>
      </c>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1142438</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D23+D26-D28+D34-D36</f>
        <v>217204</v>
      </c>
      <c r="E54" s="115">
        <f>E24</f>
        <v>184693</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AT23+AT26-AT28+AT34-AT36</f>
        <v>1273691</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3" activePane="bottomRight" state="frozen"/>
      <selection activeCell="B1" sqref="B1"/>
      <selection pane="topRight" activeCell="B1" sqref="B1"/>
      <selection pane="bottomLeft" activeCell="B1" sqref="B1"/>
      <selection pane="bottomRight" activeCell="F38" sqref="F38"/>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34982</v>
      </c>
      <c r="D6" s="110">
        <v>71789</v>
      </c>
      <c r="E6" s="115">
        <f>'Pt 1 Summary of Data'!E12</f>
        <v>184693</v>
      </c>
      <c r="F6" s="115">
        <f>C6+D6+E6</f>
        <v>291464</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C6</f>
        <v>34982</v>
      </c>
      <c r="D12" s="115">
        <f t="shared" ref="D12:F12" si="0">D6</f>
        <v>71789</v>
      </c>
      <c r="E12" s="115">
        <f t="shared" si="0"/>
        <v>184693</v>
      </c>
      <c r="F12" s="115">
        <f t="shared" si="0"/>
        <v>291464</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19339</v>
      </c>
      <c r="D15" s="118">
        <v>29039</v>
      </c>
      <c r="E15" s="106">
        <f>'Pt 1 Summary of Data'!D5</f>
        <v>12311</v>
      </c>
      <c r="F15" s="106">
        <f>C15+D15+E15</f>
        <v>60689</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C15</f>
        <v>19339</v>
      </c>
      <c r="D17" s="115">
        <f t="shared" ref="D17:F17" si="1">D15</f>
        <v>29039</v>
      </c>
      <c r="E17" s="115">
        <f t="shared" si="1"/>
        <v>12311</v>
      </c>
      <c r="F17" s="115">
        <f t="shared" si="1"/>
        <v>60689</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19</v>
      </c>
      <c r="D37" s="122">
        <v>46</v>
      </c>
      <c r="E37" s="256">
        <f>'Pt 1 Summary of Data'!D60</f>
        <v>6.666666666666667</v>
      </c>
      <c r="F37" s="256">
        <f>C37+D37+E37</f>
        <v>71.666666666666671</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 sqref="C5"/>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f>'Pt 1 Summary of Data'!D56</f>
        <v>5</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JosueGuzman</cp:lastModifiedBy>
  <cp:lastPrinted>2014-12-18T11:24:00Z</cp:lastPrinted>
  <dcterms:created xsi:type="dcterms:W3CDTF">2012-03-15T16:14:51Z</dcterms:created>
  <dcterms:modified xsi:type="dcterms:W3CDTF">2015-06-23T19:34:37Z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