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7" i="10"/>
  <c r="F16" i="10"/>
  <c r="F15" i="10"/>
  <c r="F12" i="10"/>
  <c r="E12" i="10"/>
  <c r="D12" i="10"/>
  <c r="C12" i="10"/>
  <c r="F6" i="10"/>
  <c r="E17" i="10"/>
  <c r="D17" i="10"/>
  <c r="C17" i="10"/>
  <c r="E60" i="4"/>
  <c r="E59" i="4"/>
  <c r="E57" i="4"/>
  <c r="E56" i="4"/>
  <c r="E51" i="4"/>
  <c r="E49" i="4"/>
  <c r="E47" i="4"/>
  <c r="E46" i="4"/>
  <c r="E35" i="4"/>
  <c r="E31" i="4"/>
  <c r="E28" i="4"/>
  <c r="D60" i="4"/>
  <c r="E24" i="18" l="1"/>
  <c r="E54" i="18"/>
  <c r="D54" i="18"/>
  <c r="E6" i="18"/>
  <c r="E5" i="18"/>
  <c r="K37" i="10" l="1"/>
  <c r="K17" i="10"/>
  <c r="K16" i="10"/>
  <c r="K15" i="10"/>
  <c r="K12" i="10"/>
  <c r="J12" i="10"/>
  <c r="I12" i="10"/>
  <c r="H12" i="10"/>
  <c r="K6" i="10"/>
  <c r="J17" i="10"/>
  <c r="I17" i="10"/>
  <c r="H17" i="10"/>
  <c r="K60" i="4"/>
  <c r="K59" i="4"/>
  <c r="K58" i="4"/>
  <c r="K57" i="4"/>
  <c r="K56" i="4"/>
  <c r="K51" i="4"/>
  <c r="K49" i="4"/>
  <c r="K47" i="4"/>
  <c r="K46" i="4"/>
  <c r="K35" i="4"/>
  <c r="K31" i="4"/>
  <c r="K28" i="4"/>
  <c r="K54" i="18"/>
  <c r="J54" i="18"/>
  <c r="K5" i="18"/>
  <c r="K6"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<sst xmlns="http://schemas.openxmlformats.org/spreadsheetml/2006/main" count="573" uniqueCount="505">
  <si>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</si>
  <si>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</si>
  <si>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</si>
  <si>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</si>
  <si>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</si>
  <si>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</si>
  <si>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</si>
  <si>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</si>
  <si>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</si>
  <si>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</si>
  <si>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</si>
  <si>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</si>
  <si>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</si>
  <si>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</si>
  <si>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</si>
  <si>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</si>
  <si>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</si>
  <si>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</si>
  <si>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</si>
  <si>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</si>
  <si>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</si>
  <si>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</si>
  <si>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</si>
  <si>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</si>
  <si>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</si>
  <si>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</si>
  <si>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</si>
  <si>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</si>
  <si>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</si>
  <si>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</si>
  <si>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</si>
  <si>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</si>
  <si>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</si>
  <si>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</si>
  <si>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</si>
  <si>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</si>
  <si>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</si>
  <si>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</si>
  <si>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</si>
  <si>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</si>
  <si>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</si>
  <si>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</si>
  <si>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</si>
  <si>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</si>
  <si>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</si>
  <si>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</si>
  <si>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</si>
  <si>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</si>
  <si>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</si>
  <si>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</si>
  <si>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</si>
  <si>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</si>
  <si>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</si>
  <si>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</si>
  <si>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</si>
  <si>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</si>
  <si>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</si>
  <si>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</si>
  <si>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</si>
  <si>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</si>
  <si>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</si>
  <si>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</si>
  <si>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</si>
  <si>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</si>
  <si>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</si>
  <si>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</si>
  <si>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</si>
  <si>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</si>
  <si>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</si>
  <si>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</si>
  <si>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</si>
  <si>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</si>
  <si>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</si>
  <si>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</si>
  <si>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</si>
  <si>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</si>
  <si>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</si>
  <si>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</si>
  <si>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</si>
  <si>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</si>
  <si>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</si>
  <si>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</si>
  <si>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</si>
  <si>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</si>
  <si>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</si>
  <si>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</si>
  <si>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</si>
  <si>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</si>
  <si>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</si>
  <si>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</si>
  <si>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</si>
  <si>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</si>
  <si>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</si>
  <si>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</si>
  <si>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</si>
  <si>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</si>
  <si>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</si>
  <si>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</si>
  <si>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</si>
  <si>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</si>
  <si>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</si>
  <si>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</si>
  <si>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</si>
  <si>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</si>
  <si>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</si>
  <si>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</si>
  <si>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</si>
  <si>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</si>
  <si>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</si>
  <si>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</si>
  <si>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</si>
  <si>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</si>
  <si>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</si>
  <si>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</si>
  <si>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</si>
  <si>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</si>
  <si>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</si>
  <si>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</si>
  <si>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</si>
  <si>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</si>
  <si>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</si>
  <si>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</si>
  <si>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</si>
  <si>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</si>
  <si>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</si>
  <si>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</si>
  <si>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</si>
  <si>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</si>
  <si>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</si>
  <si>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</si>
  <si>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</si>
  <si>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</si>
  <si>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</si>
  <si>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</si>
  <si>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</si>
  <si>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</si>
  <si>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</si>
  <si>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</si>
  <si>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</si>
  <si>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</si>
  <si>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</si>
  <si>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</si>
  <si>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</si>
  <si>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</si>
  <si>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</si>
  <si>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</si>
  <si>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</si>
  <si>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</si>
  <si>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</si>
  <si>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</si>
  <si>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</si>
  <si>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</si>
  <si>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</si>
  <si>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</si>
  <si>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</si>
  <si>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</si>
  <si>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</si>
  <si>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</si>
  <si>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</si>
  <si>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</si>
  <si>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</si>
  <si>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</si>
  <si>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</si>
  <si>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</si>
  <si>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</si>
  <si>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</si>
  <si>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</si>
  <si>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</si>
  <si>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</si>
  <si>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</si>
  <si>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</si>
  <si>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</si>
  <si>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</si>
  <si>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</si>
  <si>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</si>
  <si>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</si>
  <si>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</si>
  <si>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</si>
  <si>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</si>
  <si>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</si>
  <si>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</si>
  <si>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</si>
  <si>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</si>
  <si>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</si>
  <si>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</si>
  <si>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</si>
  <si>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</si>
  <si>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</si>
  <si>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</si>
  <si>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</si>
  <si>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</si>
  <si>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</si>
  <si>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</si>
  <si>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</si>
  <si>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</si>
  <si>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</si>
  <si>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</si>
  <si>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</si>
  <si>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</si>
  <si>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</si>
  <si>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</si>
  <si>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</si>
  <si>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</si>
  <si>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</si>
  <si>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</si>
  <si>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</si>
  <si>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</si>
  <si>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</si>
  <si>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</si>
  <si>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</si>
  <si>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</si>
  <si>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</si>
  <si>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</si>
  <si>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</si>
  <si>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</si>
  <si>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</si>
  <si>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</si>
  <si>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</si>
  <si>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</si>
  <si>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</si>
  <si>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</si>
  <si>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</si>
  <si>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</si>
  <si>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</si>
  <si>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</si>
  <si>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</si>
  <si>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</si>
  <si>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</si>
  <si>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</si>
  <si>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</si>
  <si>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</si>
  <si>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</si>
  <si>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</si>
  <si>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</si>
  <si>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</si>
  <si>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</si>
  <si>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</si>
  <si>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</si>
  <si>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</si>
  <si>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</si>
  <si>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</si>
  <si>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</si>
  <si>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</si>
  <si>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</si>
  <si>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</si>
  <si>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</si>
  <si>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</si>
  <si>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</si>
  <si>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</si>
  <si>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</si>
  <si>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</si>
  <si>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</si>
  <si>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</si>
  <si>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</si>
  <si>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</si>
  <si>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</si>
  <si>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</si>
  <si>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</si>
  <si>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</si>
  <si>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</si>
  <si>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</si>
  <si>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</si>
  <si>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</si>
  <si>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</si>
  <si>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</si>
  <si>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</si>
  <si>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</si>
  <si>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</si>
  <si>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</si>
  <si>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</si>
  <si>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</si>
  <si>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</si>
  <si>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</si>
  <si>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</si>
  <si>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</si>
  <si>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</si>
  <si>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</si>
  <si>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</si>
  <si>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</si>
  <si>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</si>
  <si>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</si>
  <si>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</si>
  <si>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</si>
  <si>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</si>
  <si>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</si>
  <si>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</si>
  <si>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</si>
  <si>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</si>
  <si>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</si>
  <si>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</si>
  <si>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</si>
  <si>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</si>
  <si>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</si>
  <si>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</si>
  <si>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</si>
  <si>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</si>
  <si>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</si>
  <si>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</si>
  <si>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</si>
  <si>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</si>
  <si>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</si>
  <si>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</si>
  <si>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</si>
  <si>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</si>
  <si>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</si>
  <si>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</si>
  <si>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</si>
  <si>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</si>
  <si>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</si>
  <si>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</si>
  <si>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</si>
  <si>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</si>
  <si>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</si>
  <si>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</si>
  <si>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</si>
  <si>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</si>
  <si>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</si>
  <si>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</si>
  <si>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</si>
  <si>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</si>
  <si>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</si>
  <si>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</si>
  <si>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</si>
  <si>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</si>
  <si>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</si>
  <si>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</si>
  <si>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</si>
  <si>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</si>
  <si>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</si>
  <si>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</si>
  <si>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</si>
  <si>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</si>
  <si>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</si>
  <si>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</si>
  <si>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</si>
  <si>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</si>
  <si>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</si>
  <si>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</si>
  <si>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</si>
  <si>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</si>
  <si>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</si>
  <si>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</si>
  <si>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</si>
  <si>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</si>
  <si>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</si>
  <si>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</si>
  <si>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</si>
  <si>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</si>
  <si>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</si>
  <si>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</si>
  <si>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</si>
  <si>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</si>
  <si>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</si>
  <si>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</si>
  <si>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</si>
  <si>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</si>
  <si>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</si>
  <si>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</si>
  <si>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</si>
  <si>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</si>
  <si>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</si>
  <si>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</si>
  <si>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</si>
  <si>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</si>
  <si>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</si>
  <si>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</si>
  <si>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</si>
  <si>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</si>
  <si>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</si>
  <si>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</si>
  <si>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</si>
  <si>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</si>
  <si>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</si>
  <si>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</si>
  <si>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</si>
  <si>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</si>
  <si>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</si>
  <si>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</si>
  <si>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</si>
  <si>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</si>
  <si>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</si>
  <si>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</si>
  <si>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</si>
  <si>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</si>
  <si>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</si>
  <si>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</si>
  <si>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</si>
  <si>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</si>
  <si>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</si>
  <si>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</si>
  <si>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</si>
  <si>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</si>
  <si>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</si>
  <si>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</si>
  <si>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</si>
  <si>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</si>
  <si>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</si>
  <si>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</si>
  <si>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</si>
  <si>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</si>
  <si>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</si>
  <si>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</si>
  <si>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</si>
  <si>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</si>
  <si>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</si>
  <si>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</si>
  <si>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</si>
  <si>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</si>
  <si>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</si>
  <si>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</si>
  <si>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</si>
  <si>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</si>
  <si>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</si>
  <si>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</si>
  <si>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</si>
  <si>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</si>
  <si>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</si>
  <si>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</si>
  <si>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</si>
  <si>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</si>
  <si>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</si>
  <si>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</si>
  <si>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</si>
  <si>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</si>
  <si>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</si>
  <si>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</si>
  <si>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</si>
  <si>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</si>
  <si>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</si>
  <si>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</si>
  <si>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</si>
  <si>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</si>
  <si>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</si>
  <si>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</si>
  <si>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</si>
  <si>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</si>
  <si>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</si>
  <si>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</si>
  <si>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</si>
  <si>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</si>
  <si>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</si>
  <si>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</si>
  <si>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</si>
  <si>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</si>
  <si>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</si>
  <si>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</si>
  <si>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</si>
  <si>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</si>
  <si>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</si>
  <si>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</si>
  <si>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</si>
  <si>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</si>
  <si>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</si>
  <si>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</si>
  <si>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</si>
  <si>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</si>
  <si>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</si>
  <si>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</si>
  <si>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</si>
  <si>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</si>
  <si>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</si>
  <si>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</si>
  <si>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</si>
  <si>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</si>
  <si>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</si>
  <si>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</si>
  <si>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</si>
  <si>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</si>
  <si>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</si>
  <si>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</si>
  <si>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</si>
  <si>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</si>
  <si>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</si>
  <si>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</si>
  <si>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</si>
  <si>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</si>
  <si>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</si>
  <si>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</si>
  <si>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</si>
  <si>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</si>
  <si>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</si>
  <si>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</si>
  <si>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</si>
  <si>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</si>
  <si>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</si>
  <si>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</si>
  <si>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</si>
  <si>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</si>
  <si>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</si>
  <si>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</si>
  <si>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</si>
  <si>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</si>
  <si>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</si>
  <si>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</si>
  <si>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</si>
  <si>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</si>
  <si>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</si>
  <si>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</si>
  <si>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</si>
  <si>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</si>
  <si>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</si>
  <si>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</si>
  <si>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44329</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</si>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</sst>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9"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105915</v>
      </c>
      <c r="E5" s="106">
        <v>105915</v>
      </c>
      <c r="F5" s="106"/>
      <c r="G5" s="106"/>
      <c r="H5" s="106"/>
      <c r="I5" s="105"/>
      <c r="J5" s="105">
        <v>17757</v>
      </c>
      <c r="K5" s="106">
        <v>17757</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1302160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-74103</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-28248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29647</v>
      </c>
      <c r="E12" s="106">
        <v>50007</v>
      </c>
      <c r="F12" s="106"/>
      <c r="G12" s="106"/>
      <c r="H12" s="106"/>
      <c r="I12" s="105"/>
      <c r="J12" s="105">
        <v>114</v>
      </c>
      <c r="K12" s="106">
        <v>2000</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1463361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-6581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-589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287</v>
      </c>
      <c r="E28" s="110">
        <f>+D28</f>
        <v>287</v>
      </c>
      <c r="F28" s="110"/>
      <c r="G28" s="110"/>
      <c r="H28" s="110"/>
      <c r="I28" s="109"/>
      <c r="J28" s="109">
        <v>48</v>
      </c>
      <c r="K28" s="110">
        <f>+J28</f>
        <v>48</v>
      </c>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3523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1332</v>
      </c>
      <c r="E31" s="110">
        <f>+D31</f>
        <v>1332</v>
      </c>
      <c r="F31" s="110"/>
      <c r="G31" s="110"/>
      <c r="H31" s="110"/>
      <c r="I31" s="109"/>
      <c r="J31" s="109">
        <v>223</v>
      </c>
      <c r="K31" s="110">
        <f>+J31</f>
        <v>223</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16378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233</v>
      </c>
      <c r="E35" s="110">
        <f>+D35</f>
        <v>233</v>
      </c>
      <c r="F35" s="110"/>
      <c r="G35" s="110"/>
      <c r="H35" s="110"/>
      <c r="I35" s="109"/>
      <c r="J35" s="109">
        <v>39</v>
      </c>
      <c r="K35" s="110">
        <f>+J35</f>
        <v>39</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2859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4714</v>
      </c>
      <c r="E46" s="110">
        <f>+D46</f>
        <v>4714</v>
      </c>
      <c r="F46" s="110"/>
      <c r="G46" s="110"/>
      <c r="H46" s="110"/>
      <c r="I46" s="109"/>
      <c r="J46" s="109">
        <v>792</v>
      </c>
      <c r="K46" s="110">
        <f>+J46</f>
        <v>792</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57959</v>
      </c>
      <c r="AU46" s="113"/>
      <c r="AV46" s="113"/>
      <c r="AW46" s="318"/>
    </row>
    <row r="47" spans="1:49" x14ac:dyDescent="0.2">
      <c r="B47" s="161" t="s">
        <v>264</v>
      </c>
      <c r="C47" s="62" t="s">
        <v>21</v>
      </c>
      <c r="D47" s="109">
        <v>1027</v>
      </c>
      <c r="E47" s="110">
        <f>+D47</f>
        <v>1027</v>
      </c>
      <c r="F47" s="110"/>
      <c r="G47" s="110"/>
      <c r="H47" s="110"/>
      <c r="I47" s="109"/>
      <c r="J47" s="109">
        <v>665</v>
      </c>
      <c r="K47" s="110">
        <f>+J47</f>
        <v>665</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179957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218</v>
      </c>
      <c r="E49" s="110">
        <f>+D49</f>
        <v>218</v>
      </c>
      <c r="F49" s="110"/>
      <c r="G49" s="110"/>
      <c r="H49" s="110"/>
      <c r="I49" s="109"/>
      <c r="J49" s="109">
        <v>37</v>
      </c>
      <c r="K49" s="110">
        <f>+J49</f>
        <v>37</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2683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10458</v>
      </c>
      <c r="E51" s="110">
        <f>+D51</f>
        <v>10458</v>
      </c>
      <c r="F51" s="110"/>
      <c r="G51" s="110"/>
      <c r="H51" s="110"/>
      <c r="I51" s="109"/>
      <c r="J51" s="109">
        <v>1753</v>
      </c>
      <c r="K51" s="110">
        <f>+J51</f>
        <v>1753</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128578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f>+D56</f>
        <v>7</v>
      </c>
      <c r="F56" s="122"/>
      <c r="G56" s="122"/>
      <c r="H56" s="122"/>
      <c r="I56" s="121"/>
      <c r="J56" s="121">
        <v>1</v>
      </c>
      <c r="K56" s="122">
        <f>+J56</f>
        <v>1</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948</v>
      </c>
      <c r="AU56" s="123"/>
      <c r="AV56" s="123"/>
      <c r="AW56" s="309"/>
    </row>
    <row r="57" spans="2:49" x14ac:dyDescent="0.2">
      <c r="B57" s="161" t="s">
        <v>273</v>
      </c>
      <c r="C57" s="62" t="s">
        <v>25</v>
      </c>
      <c r="D57" s="124">
        <v>9</v>
      </c>
      <c r="E57" s="125">
        <f>+D57</f>
        <v>9</v>
      </c>
      <c r="F57" s="125"/>
      <c r="G57" s="125"/>
      <c r="H57" s="125"/>
      <c r="I57" s="124"/>
      <c r="J57" s="124">
        <v>2</v>
      </c>
      <c r="K57" s="125">
        <f>+J57</f>
        <v>2</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1606</v>
      </c>
      <c r="AU57" s="126"/>
      <c r="AV57" s="126"/>
      <c r="AW57" s="310"/>
    </row>
    <row r="58" spans="2:49" x14ac:dyDescent="0.2">
      <c r="B58" s="161" t="s">
        <v>274</v>
      </c>
      <c r="C58" s="62" t="s">
        <v>26</v>
      </c>
      <c r="D58" s="330"/>
      <c r="E58" s="331"/>
      <c r="F58" s="331"/>
      <c r="G58" s="331"/>
      <c r="H58" s="331"/>
      <c r="I58" s="330"/>
      <c r="J58" s="124">
        <v>1</v>
      </c>
      <c r="K58" s="125">
        <f>+J58</f>
        <v>1</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134</v>
      </c>
      <c r="E59" s="125">
        <f>+D59</f>
        <v>134</v>
      </c>
      <c r="F59" s="125"/>
      <c r="G59" s="125"/>
      <c r="H59" s="125"/>
      <c r="I59" s="124"/>
      <c r="J59" s="124">
        <v>24</v>
      </c>
      <c r="K59" s="125">
        <f>+J59</f>
        <v>24</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17698</v>
      </c>
      <c r="AU59" s="126"/>
      <c r="AV59" s="126"/>
      <c r="AW59" s="310"/>
    </row>
    <row r="60" spans="2:49" x14ac:dyDescent="0.2">
      <c r="B60" s="161" t="s">
        <v>276</v>
      </c>
      <c r="C60" s="62"/>
      <c r="D60" s="127">
        <f>+D59/12</f>
        <v>11.166666666666666</v>
      </c>
      <c r="E60" s="128">
        <f>+D60</f>
        <v>11.166666666666666</v>
      </c>
      <c r="F60" s="128"/>
      <c r="G60" s="128"/>
      <c r="H60" s="128"/>
      <c r="I60" s="127"/>
      <c r="J60" s="127">
        <v>2</v>
      </c>
      <c r="K60" s="128">
        <f>+J60</f>
        <v>2</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1474.8333333333333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7:AD42 D30:AD32 D34:AD35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2"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103137</v>
      </c>
      <c r="E5" s="118">
        <f>+D5-D7</f>
        <v>100537</v>
      </c>
      <c r="F5" s="118"/>
      <c r="G5" s="130"/>
      <c r="H5" s="130"/>
      <c r="I5" s="117"/>
      <c r="J5" s="117">
        <v>17757</v>
      </c>
      <c r="K5" s="118">
        <f>+J5-J7</f>
        <v>17708</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1305115</v>
      </c>
      <c r="AU5" s="119"/>
      <c r="AV5" s="312"/>
      <c r="AW5" s="317"/>
    </row>
    <row r="6" spans="2:49" x14ac:dyDescent="0.2">
      <c r="B6" s="176" t="s">
        <v>279</v>
      </c>
      <c r="C6" s="133" t="s">
        <v>8</v>
      </c>
      <c r="D6" s="109">
        <v>5378</v>
      </c>
      <c r="E6" s="110">
        <f>+D6</f>
        <v>5378</v>
      </c>
      <c r="F6" s="110"/>
      <c r="G6" s="111"/>
      <c r="H6" s="111"/>
      <c r="I6" s="109"/>
      <c r="J6" s="109">
        <v>49</v>
      </c>
      <c r="K6" s="110">
        <f>+J6</f>
        <v>49</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40219</v>
      </c>
      <c r="AU6" s="113"/>
      <c r="AV6" s="311"/>
      <c r="AW6" s="318"/>
    </row>
    <row r="7" spans="2:49" x14ac:dyDescent="0.2">
      <c r="B7" s="176" t="s">
        <v>280</v>
      </c>
      <c r="C7" s="133" t="s">
        <v>9</v>
      </c>
      <c r="D7" s="109">
        <v>2600</v>
      </c>
      <c r="E7" s="110"/>
      <c r="F7" s="110"/>
      <c r="G7" s="111"/>
      <c r="H7" s="111"/>
      <c r="I7" s="109"/>
      <c r="J7" s="109">
        <v>49</v>
      </c>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43175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52389</v>
      </c>
      <c r="E23" s="288"/>
      <c r="F23" s="288"/>
      <c r="G23" s="288"/>
      <c r="H23" s="288"/>
      <c r="I23" s="292"/>
      <c r="J23" s="109">
        <v>0</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1385023</v>
      </c>
      <c r="AU23" s="113"/>
      <c r="AV23" s="311"/>
      <c r="AW23" s="318"/>
    </row>
    <row r="24" spans="2:49" ht="28.5" customHeight="1" x14ac:dyDescent="0.2">
      <c r="B24" s="178" t="s">
        <v>114</v>
      </c>
      <c r="C24" s="133"/>
      <c r="D24" s="293"/>
      <c r="E24" s="110">
        <f>22823+23984</f>
        <v>46807</v>
      </c>
      <c r="F24" s="110"/>
      <c r="G24" s="110"/>
      <c r="H24" s="110"/>
      <c r="I24" s="109"/>
      <c r="J24" s="293"/>
      <c r="K24" s="110">
        <v>0</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114</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16196</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17117</v>
      </c>
      <c r="E28" s="289"/>
      <c r="F28" s="289"/>
      <c r="G28" s="289"/>
      <c r="H28" s="289"/>
      <c r="I28" s="293"/>
      <c r="J28" s="109">
        <v>0</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33585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16810</v>
      </c>
      <c r="E30" s="288"/>
      <c r="F30" s="288"/>
      <c r="G30" s="288"/>
      <c r="H30" s="288"/>
      <c r="I30" s="292"/>
      <c r="J30" s="109">
        <v>10000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999964</v>
      </c>
      <c r="AU30" s="113"/>
      <c r="AV30" s="311"/>
      <c r="AW30" s="318"/>
    </row>
    <row r="31" spans="2:49" s="5" customFormat="1" ht="25.5" x14ac:dyDescent="0.2">
      <c r="B31" s="178" t="s">
        <v>84</v>
      </c>
      <c r="C31" s="133"/>
      <c r="D31" s="293"/>
      <c r="E31" s="110">
        <v>3200</v>
      </c>
      <c r="F31" s="110"/>
      <c r="G31" s="110"/>
      <c r="H31" s="110"/>
      <c r="I31" s="109"/>
      <c r="J31" s="293"/>
      <c r="K31" s="110">
        <v>2000</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22435</v>
      </c>
      <c r="E32" s="289"/>
      <c r="F32" s="289"/>
      <c r="G32" s="289"/>
      <c r="H32" s="289"/>
      <c r="I32" s="293"/>
      <c r="J32" s="109">
        <v>10000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875710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647934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v>0</v>
      </c>
      <c r="F36" s="110"/>
      <c r="G36" s="110"/>
      <c r="H36" s="110"/>
      <c r="I36" s="109"/>
      <c r="J36" s="109">
        <v>0</v>
      </c>
      <c r="K36" s="110">
        <v>0</v>
      </c>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676461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29647</v>
      </c>
      <c r="E54" s="115">
        <f>+E24+E27+E31+E35-E36</f>
        <v>50007</v>
      </c>
      <c r="F54" s="115"/>
      <c r="G54" s="115"/>
      <c r="H54" s="115"/>
      <c r="I54" s="114"/>
      <c r="J54" s="114">
        <f>+J23+J26+J30+J34-J28-J32-J36</f>
        <v>114</v>
      </c>
      <c r="K54" s="115">
        <f>+K24+K27+K31+K35-K36</f>
        <v>2000</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1463361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49317</v>
      </c>
      <c r="D5" s="118">
        <v>88504</v>
      </c>
      <c r="E5" s="346"/>
      <c r="F5" s="346"/>
      <c r="G5" s="312"/>
      <c r="H5" s="117">
        <v>49317</v>
      </c>
      <c r="I5" s="118">
        <v>4216</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80399</v>
      </c>
      <c r="D6" s="110">
        <v>75088</v>
      </c>
      <c r="E6" s="115">
        <v>50007</v>
      </c>
      <c r="F6" s="115">
        <f>+E6+D6+C6</f>
        <v>205494</v>
      </c>
      <c r="G6" s="116"/>
      <c r="H6" s="109">
        <v>5784</v>
      </c>
      <c r="I6" s="110">
        <v>2000</v>
      </c>
      <c r="J6" s="115">
        <v>2000</v>
      </c>
      <c r="K6" s="115">
        <f>+J6+I6+H6</f>
        <v>9784</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80399</v>
      </c>
      <c r="D12" s="115">
        <f t="shared" ref="D12:E12" si="0">+D6</f>
        <v>75088</v>
      </c>
      <c r="E12" s="115">
        <f t="shared" si="0"/>
        <v>50007</v>
      </c>
      <c r="F12" s="115">
        <f>+E12+D12+C12</f>
        <v>205494</v>
      </c>
      <c r="G12" s="311"/>
      <c r="H12" s="114">
        <f>+H6</f>
        <v>5784</v>
      </c>
      <c r="I12" s="115">
        <f t="shared" ref="I12:J12" si="1">+I6</f>
        <v>2000</v>
      </c>
      <c r="J12" s="115">
        <f t="shared" si="1"/>
        <v>2000</v>
      </c>
      <c r="K12" s="115">
        <f>+J12+I12+H12</f>
        <v>9784</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252837</v>
      </c>
      <c r="D15" s="118">
        <v>172842</v>
      </c>
      <c r="E15" s="106">
        <v>105915</v>
      </c>
      <c r="F15" s="106">
        <f>+E15+D15+C15</f>
        <v>531594</v>
      </c>
      <c r="G15" s="107"/>
      <c r="H15" s="117">
        <v>16495</v>
      </c>
      <c r="I15" s="118">
        <v>16710</v>
      </c>
      <c r="J15" s="106">
        <v>17757</v>
      </c>
      <c r="K15" s="106">
        <f t="shared" ref="K15:K17" si="2">+J15+I15+H15</f>
        <v>50962</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3946</v>
      </c>
      <c r="D16" s="110">
        <v>2181</v>
      </c>
      <c r="E16" s="115">
        <v>1852</v>
      </c>
      <c r="F16" s="115">
        <f>+E16+D16+C16</f>
        <v>7979</v>
      </c>
      <c r="G16" s="116"/>
      <c r="H16" s="109">
        <v>258</v>
      </c>
      <c r="I16" s="110">
        <v>211</v>
      </c>
      <c r="J16" s="115">
        <v>310</v>
      </c>
      <c r="K16" s="115">
        <f t="shared" si="2"/>
        <v>779</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248891</v>
      </c>
      <c r="D17" s="115">
        <f>+D15-D16</f>
        <v>170661</v>
      </c>
      <c r="E17" s="115">
        <f>+E15-E16</f>
        <v>104063</v>
      </c>
      <c r="F17" s="115">
        <f>+E17+D17+C17</f>
        <v>523615</v>
      </c>
      <c r="G17" s="314"/>
      <c r="H17" s="114">
        <f>+H15-H16</f>
        <v>16237</v>
      </c>
      <c r="I17" s="115">
        <f>+I15-I16</f>
        <v>16499</v>
      </c>
      <c r="J17" s="115">
        <f>+J15-J16</f>
        <v>17447</v>
      </c>
      <c r="K17" s="115">
        <f t="shared" si="2"/>
        <v>50183</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35</v>
      </c>
      <c r="D37" s="122">
        <v>20</v>
      </c>
      <c r="E37" s="256">
        <v>11</v>
      </c>
      <c r="F37" s="256">
        <f>+E37+D37+C37</f>
        <v>66</v>
      </c>
      <c r="G37" s="312"/>
      <c r="H37" s="121">
        <v>2</v>
      </c>
      <c r="I37" s="122">
        <v>2</v>
      </c>
      <c r="J37" s="256">
        <v>2</v>
      </c>
      <c r="K37" s="256">
        <f>+J37+I37+H37</f>
        <v>6</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2</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42" activePane="bottomRight" state="frozen"/>
      <selection activeCell="B1" sqref="B1"/>
      <selection pane="topRight" activeCell="B1" sqref="B1"/>
      <selection pane="bottomLeft" activeCell="B1" sqref="B1"/>
      <selection pane="bottomRight" activeCell="D145" activeCellId="5" sqref="D34 D48 D156 D167 D178 D14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2015-07-22T18:16:30Z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