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7" i="10" l="1"/>
  <c r="F16" i="10"/>
  <c r="F15" i="10"/>
  <c r="E17" i="10"/>
  <c r="D17" i="10"/>
  <c r="C17" i="10"/>
  <c r="F12" i="10"/>
  <c r="E12" i="10"/>
  <c r="D12" i="10"/>
  <c r="C12" i="10"/>
  <c r="F6" i="10"/>
  <c r="E5" i="18"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<sst xmlns="http://schemas.openxmlformats.org/spreadsheetml/2006/main" count="573" uniqueCount="505">
  <si>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</si>
  <si>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</si>
  <si>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</si>
  <si>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</si>
  <si>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</si>
  <si>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</si>
  <si>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</si>
  <si>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</si>
  <si>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</si>
  <si>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</si>
  <si>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</si>
  <si>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</si>
  <si>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</si>
  <si>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</si>
  <si>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</si>
  <si>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</si>
  <si>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</si>
  <si>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</si>
  <si>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</si>
  <si>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</si>
  <si>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</si>
  <si>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</si>
  <si>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</si>
  <si>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</si>
  <si>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</si>
  <si>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</si>
  <si>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</si>
  <si>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</si>
  <si>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</si>
  <si>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</si>
  <si>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</si>
  <si>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</si>
  <si>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</si>
  <si>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</si>
  <si>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</si>
  <si>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</si>
  <si>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</si>
  <si>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</si>
  <si>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</si>
  <si>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</si>
  <si>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</si>
  <si>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</si>
  <si>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</si>
  <si>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</si>
  <si>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</si>
  <si>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</si>
  <si>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</si>
  <si>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</si>
  <si>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</si>
  <si>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</si>
  <si>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</si>
  <si>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</si>
  <si>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</si>
  <si>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</si>
  <si>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</si>
  <si>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</si>
  <si>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</si>
  <si>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</si>
  <si>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</si>
  <si>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</si>
  <si>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</si>
  <si>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</si>
  <si>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</si>
  <si>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</si>
  <si>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</si>
  <si>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</si>
  <si>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</si>
  <si>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</si>
  <si>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</si>
  <si>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</si>
  <si>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</si>
  <si>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</si>
  <si>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</si>
  <si>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</si>
  <si>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</si>
  <si>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</si>
  <si>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</si>
  <si>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</si>
  <si>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</si>
  <si>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</si>
  <si>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</si>
  <si>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</si>
  <si>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</si>
  <si>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</si>
  <si>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</si>
  <si>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</si>
  <si>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</si>
  <si>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</si>
  <si>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</si>
  <si>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</si>
  <si>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</si>
  <si>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</si>
  <si>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</si>
  <si>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</si>
  <si>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</si>
  <si>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</si>
  <si>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</si>
  <si>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</si>
  <si>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</si>
  <si>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</si>
  <si>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</si>
  <si>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</si>
  <si>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</si>
  <si>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</si>
  <si>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</si>
  <si>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</si>
  <si>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</si>
  <si>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</si>
  <si>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</si>
  <si>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</si>
  <si>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</si>
  <si>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</si>
  <si>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</si>
  <si>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</si>
  <si>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</si>
  <si>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</si>
  <si>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</si>
  <si>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</si>
  <si>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</si>
  <si>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</si>
  <si>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</si>
  <si>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</si>
  <si>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</si>
  <si>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</si>
  <si>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</si>
  <si>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</si>
  <si>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</si>
  <si>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</si>
  <si>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</si>
  <si>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</si>
  <si>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</si>
  <si>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</si>
  <si>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</si>
  <si>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</si>
  <si>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</si>
  <si>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</si>
  <si>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</si>
  <si>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</si>
  <si>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</si>
  <si>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</si>
  <si>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</si>
  <si>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</si>
  <si>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</si>
  <si>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</si>
  <si>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</si>
  <si>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</si>
  <si>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</si>
  <si>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</si>
  <si>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</si>
  <si>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</si>
  <si>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</si>
  <si>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</si>
  <si>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</si>
  <si>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</si>
  <si>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</si>
  <si>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</si>
  <si>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</si>
  <si>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</si>
  <si>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</si>
  <si>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</si>
  <si>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</si>
  <si>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</si>
  <si>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</si>
  <si>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</si>
  <si>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</si>
  <si>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</si>
  <si>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</si>
  <si>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</si>
  <si>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</si>
  <si>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</si>
  <si>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</si>
  <si>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</si>
  <si>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</si>
  <si>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</si>
  <si>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</si>
  <si>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</si>
  <si>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</si>
  <si>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</si>
  <si>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</si>
  <si>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</si>
  <si>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</si>
  <si>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</si>
  <si>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</si>
  <si>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</si>
  <si>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</si>
  <si>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</si>
  <si>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</si>
  <si>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</si>
  <si>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</si>
  <si>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</si>
  <si>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</si>
  <si>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</si>
  <si>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</si>
  <si>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</si>
  <si>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</si>
  <si>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</si>
  <si>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</si>
  <si>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</si>
  <si>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</si>
  <si>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</si>
  <si>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</si>
  <si>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</si>
  <si>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</si>
  <si>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</si>
  <si>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</si>
  <si>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</si>
  <si>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</si>
  <si>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</si>
  <si>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</si>
  <si>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</si>
  <si>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</si>
  <si>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</si>
  <si>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</si>
  <si>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</si>
  <si>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</si>
  <si>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</si>
  <si>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</si>
  <si>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</si>
  <si>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</si>
  <si>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</si>
  <si>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</si>
  <si>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</si>
  <si>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</si>
  <si>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</si>
  <si>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</si>
  <si>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</si>
  <si>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</si>
  <si>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</si>
  <si>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</si>
  <si>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</si>
  <si>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</si>
  <si>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</si>
  <si>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</si>
  <si>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</si>
  <si>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</si>
  <si>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</si>
  <si>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</si>
  <si>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</si>
  <si>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</si>
  <si>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</si>
  <si>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</si>
  <si>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</si>
  <si>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</si>
  <si>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</si>
  <si>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</si>
  <si>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</si>
  <si>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</si>
  <si>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</si>
  <si>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</si>
  <si>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</si>
  <si>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</si>
  <si>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</si>
  <si>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</si>
  <si>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</si>
  <si>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</si>
  <si>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</si>
  <si>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</si>
  <si>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</si>
  <si>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</si>
  <si>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</si>
  <si>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</si>
  <si>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</si>
  <si>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</si>
  <si>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</si>
  <si>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</si>
  <si>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</si>
  <si>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</si>
  <si>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</si>
  <si>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</si>
  <si>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</si>
  <si>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</si>
  <si>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</si>
  <si>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</si>
  <si>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</si>
  <si>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</si>
  <si>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</si>
  <si>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</si>
  <si>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</si>
  <si>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</si>
  <si>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</si>
  <si>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</si>
  <si>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</si>
  <si>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</si>
  <si>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</si>
  <si>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</si>
  <si>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</si>
  <si>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</si>
  <si>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</si>
  <si>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</si>
  <si>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</si>
  <si>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</si>
  <si>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</si>
  <si>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</si>
  <si>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</si>
  <si>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</si>
  <si>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</si>
  <si>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</si>
  <si>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</si>
  <si>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</si>
  <si>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</si>
  <si>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</si>
  <si>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</si>
  <si>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</si>
  <si>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</si>
  <si>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</si>
  <si>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</si>
  <si>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</si>
  <si>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</si>
  <si>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</si>
  <si>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</si>
  <si>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</si>
  <si>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</si>
  <si>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</si>
  <si>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</si>
  <si>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</si>
  <si>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</si>
  <si>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</si>
  <si>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</si>
  <si>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</si>
  <si>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</si>
  <si>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</si>
  <si>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</si>
  <si>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</si>
  <si>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</si>
  <si>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</si>
  <si>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</si>
  <si>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</si>
  <si>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</si>
  <si>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</si>
  <si>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</si>
  <si>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</si>
  <si>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</si>
  <si>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</si>
  <si>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</si>
  <si>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</si>
  <si>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</si>
  <si>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</si>
  <si>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</si>
  <si>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</si>
  <si>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</si>
  <si>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</si>
  <si>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</si>
  <si>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</si>
  <si>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</si>
  <si>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</si>
  <si>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</si>
  <si>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</si>
  <si>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</si>
  <si>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</si>
  <si>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</si>
  <si>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</si>
  <si>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</si>
  <si>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</si>
  <si>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</si>
  <si>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</si>
  <si>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</si>
  <si>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</si>
  <si>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</si>
  <si>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</si>
  <si>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</si>
  <si>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</si>
  <si>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</si>
  <si>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</si>
  <si>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</si>
  <si>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</si>
  <si>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</si>
  <si>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</si>
  <si>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</si>
  <si>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</si>
  <si>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</si>
  <si>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</si>
  <si>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</si>
  <si>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</si>
  <si>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</si>
  <si>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</si>
  <si>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</si>
  <si>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</si>
  <si>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</si>
  <si>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</si>
  <si>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</si>
  <si>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</si>
  <si>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</si>
  <si>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</si>
  <si>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</si>
  <si>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</si>
  <si>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</si>
  <si>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</si>
  <si>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</si>
  <si>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</si>
  <si>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</si>
  <si>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</si>
  <si>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</si>
  <si>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</si>
  <si>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</si>
  <si>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</si>
  <si>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</si>
  <si>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</si>
  <si>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</si>
  <si>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</si>
  <si>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</si>
  <si>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</si>
  <si>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</si>
  <si>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</si>
  <si>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</si>
  <si>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</si>
  <si>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</si>
  <si>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</si>
  <si>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</si>
  <si>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</si>
  <si>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</si>
  <si>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</si>
  <si>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</si>
  <si>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</si>
  <si>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</si>
  <si>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</si>
  <si>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</si>
  <si>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</si>
  <si>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</si>
  <si>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</si>
  <si>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</si>
  <si>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</si>
  <si>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</si>
  <si>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</si>
  <si>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</si>
  <si>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</si>
  <si>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</si>
  <si>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</si>
  <si>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</si>
  <si>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</si>
  <si>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</si>
  <si>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</si>
  <si>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</si>
  <si>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</si>
  <si>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</si>
  <si>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</si>
  <si>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</si>
  <si>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</si>
  <si>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</si>
  <si>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</si>
  <si>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</si>
  <si>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</si>
  <si>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</si>
  <si>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</si>
  <si>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</si>
  <si>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</si>
  <si>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</si>
  <si>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</si>
  <si>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</si>
  <si>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</si>
  <si>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</si>
  <si>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</si>
  <si>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</si>
  <si>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</si>
  <si>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</si>
  <si>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</si>
  <si>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</si>
  <si>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</si>
  <si>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</si>
  <si>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</si>
  <si>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</si>
  <si>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</si>
  <si>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</si>
  <si>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</si>
  <si>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</si>
  <si>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</si>
  <si>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</si>
  <si>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</si>
  <si>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</si>
  <si>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</si>
  <si>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</si>
  <si>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</si>
  <si>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</si>
  <si>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</si>
  <si>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</si>
  <si>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</si>
  <si>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</si>
  <si>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</si>
  <si>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</si>
  <si>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</si>
  <si>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</si>
  <si>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</si>
  <si>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</si>
  <si>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</si>
  <si>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</si>
  <si>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</si>
  <si>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</si>
  <si>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</si>
  <si>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</si>
  <si>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</si>
  <si>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</si>
  <si>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</si>
  <si>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</si>
  <si>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</si>
  <si>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</si>
  <si>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Life of America</t>
  </si>
  <si>
    <t>NEW ERA LIFE GRP</t>
  </si>
  <si>
    <t>00520</t>
  </si>
  <si>
    <t>2014</t>
  </si>
  <si>
    <t>11720 Katy Freeway Suite 1700 Houston, TX 77079</t>
  </si>
  <si>
    <t>860199949</t>
  </si>
  <si>
    <t>006574</t>
  </si>
  <si>
    <t>81132</t>
  </si>
  <si>
    <t>87844</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</si>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</sst>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8" zoomScale="80" zoomScaleNormal="80" workbookViewId="0">
      <pane xSplit="2" topLeftCell="D1" activePane="topRight" state="frozen"/>
      <selection activeCell="B1" sqref="B1"/>
      <selection pane="top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24702</v>
      </c>
      <c r="E5" s="106">
        <v>24702</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324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-26420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857419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-18291</v>
      </c>
      <c r="E12" s="106">
        <v>6631</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12182</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2945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686548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v>
      </c>
      <c r="E31" s="110">
        <v>-1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431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v>
      </c>
      <c r="E35" s="110">
        <v>-10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5240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126859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v>
      </c>
      <c r="E49" s="110">
        <v>-1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439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-27</v>
      </c>
      <c r="E51" s="110">
        <v>-27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13465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37</v>
      </c>
      <c r="E59" s="125">
        <v>37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v>
      </c>
      <c r="AU59" s="126"/>
      <c r="AV59" s="126"/>
      <c r="AW59" s="310"/>
    </row>
    <row r="60" spans="2:49" x14ac:dyDescent="0.2">
      <c r="B60" s="161" t="s">
        <v>276</v>
      </c>
      <c r="C60" s="62"/>
      <c r="D60" s="127">
        <v>3</v>
      </c>
      <c r="E60" s="128">
        <v>3</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24681</v>
      </c>
      <c r="E5" s="118">
        <f>24761-741</f>
        <v>24020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304</v>
      </c>
      <c r="AU5" s="119"/>
      <c r="AV5" s="312"/>
      <c r="AW5" s="317"/>
    </row>
    <row r="6" spans="2:49" x14ac:dyDescent="0.2">
      <c r="B6" s="176" t="s">
        <v>279</v>
      </c>
      <c r="C6" s="133" t="s">
        <v>8</v>
      </c>
      <c r="D6" s="109">
        <v>762</v>
      </c>
      <c r="E6" s="110">
        <v>762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v>
      </c>
      <c r="AU6" s="113"/>
      <c r="AV6" s="311"/>
      <c r="AW6" s="318"/>
    </row>
    <row r="7" spans="2:49" x14ac:dyDescent="0.2">
      <c r="B7" s="176" t="s">
        <v>280</v>
      </c>
      <c r="C7" s="133" t="s">
        <v>9</v>
      </c>
      <c r="D7" s="109">
        <v>741</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54090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12253</v>
      </c>
      <c r="AU23" s="113"/>
      <c r="AV23" s="311"/>
      <c r="AW23" s="318"/>
    </row>
    <row r="24" spans="2:49" ht="28.5" customHeight="1" x14ac:dyDescent="0.2">
      <c r="B24" s="178" t="s">
        <v>114</v>
      </c>
      <c r="C24" s="133"/>
      <c r="D24" s="293"/>
      <c r="E24" s="110">
        <v>6631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69321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6118</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28</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9178</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19308</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19308</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19308</v>
      </c>
      <c r="E36" s="110">
        <v>19308</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-18291</v>
      </c>
      <c r="E54" s="115">
        <v>6631</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12182</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2" activePane="bottomRight" state="frozen"/>
      <selection activeCell="B1" sqref="B1"/>
      <selection pane="topRight" activeCell="B1" sqref="B1"/>
      <selection pane="bottomLeft" activeCell="B1" sqref="B1"/>
      <selection pane="bottomRight" activeCell="F40" sqref="F4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-14559</v>
      </c>
      <c r="D5" s="118">
        <v>90420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5121</v>
      </c>
      <c r="D6" s="110">
        <v>22173</v>
      </c>
      <c r="E6" s="115">
        <v>6631</v>
      </c>
      <c r="F6" s="115">
        <f>+E6+D6+C6</f>
        <v>33925</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5121</v>
      </c>
      <c r="D12" s="115">
        <f t="shared" ref="D12:F12" si="0">+D6</f>
        <v>22173</v>
      </c>
      <c r="E12" s="115">
        <f t="shared" si="0"/>
        <v>6631</v>
      </c>
      <c r="F12" s="115">
        <f t="shared" si="0"/>
        <v>33925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36939</v>
      </c>
      <c r="D15" s="118">
        <v>29846</v>
      </c>
      <c r="E15" s="106">
        <v>24702</v>
      </c>
      <c r="F15" s="106">
        <f>+E15+D15+C15</f>
        <v>91487</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4702</v>
      </c>
      <c r="D16" s="110">
        <v>1064</v>
      </c>
      <c r="E16" s="115">
        <v>-11</v>
      </c>
      <c r="F16" s="115">
        <f t="shared" ref="F16:F17" si="1">+E16+D16+C16</f>
        <v>5755</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32237</v>
      </c>
      <c r="D17" s="115">
        <f t="shared" ref="D17:E17" si="2">+D15-D16</f>
        <v>28782</v>
      </c>
      <c r="E17" s="115">
        <f t="shared" si="2"/>
        <v>24713</v>
      </c>
      <c r="F17" s="115">
        <f t="shared" si="1"/>
        <v>85732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v>
      </c>
      <c r="D37" s="122">
        <v>4</v>
      </c>
      <c r="E37" s="256">
        <v>3</v>
      </c>
      <c r="F37" s="256">
        <v>12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2015-07-20T19:49:18Z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