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Q36" i="18" l="1"/>
  <c r="Q46" i="18"/>
  <c r="Q45" i="18"/>
  <c r="Q55" i="18"/>
  <c r="K46" i="18"/>
  <c r="K45" i="18"/>
  <c r="K36" i="18"/>
  <c r="Q19" i="18"/>
  <c r="Q18" i="18"/>
  <c r="K14" i="18"/>
  <c r="K13" i="18"/>
  <c r="K11" i="18"/>
  <c r="E4" i="16"/>
  <c r="D4" i="16"/>
  <c r="E11" i="16" l="1"/>
  <c r="D11" i="16" l="1"/>
</calcChain>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<sst xmlns="http://schemas.openxmlformats.org/spreadsheetml/2006/main" count="569" uniqueCount="506">
  <si>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</si>
  <si>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</si>
  <si>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</si>
  <si>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</si>
  <si>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</si>
  <si>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</si>
  <si>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</si>
  <si>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</si>
  <si>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</si>
  <si>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</si>
  <si>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</si>
  <si>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</si>
  <si>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</si>
  <si>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</si>
  <si>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</si>
  <si>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</si>
  <si>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</si>
  <si>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</si>
  <si>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</si>
  <si>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</si>
  <si>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</si>
  <si>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</si>
  <si>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</si>
  <si>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</si>
  <si>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</si>
  <si>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</si>
  <si>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</si>
  <si>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</si>
  <si>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</si>
  <si>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</si>
  <si>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</si>
  <si>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</si>
  <si>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</si>
  <si>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</si>
  <si>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</si>
  <si>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</si>
  <si>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</si>
  <si>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</si>
  <si>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</si>
  <si>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</si>
  <si>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</si>
  <si>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</si>
  <si>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</si>
  <si>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</si>
  <si>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</si>
  <si>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</si>
  <si>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</si>
  <si>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</si>
  <si>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</si>
  <si>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</si>
  <si>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</si>
  <si>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</si>
  <si>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</si>
  <si>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</si>
  <si>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</si>
  <si>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</si>
  <si>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</si>
  <si>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</si>
  <si>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</si>
  <si>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</si>
  <si>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</si>
  <si>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</si>
  <si>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</si>
  <si>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</si>
  <si>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</si>
  <si>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</si>
  <si>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</si>
  <si>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</si>
  <si>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</si>
  <si>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</si>
  <si>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</si>
  <si>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</si>
  <si>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</si>
  <si>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</si>
  <si>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</si>
  <si>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</si>
  <si>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</si>
  <si>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</si>
  <si>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</si>
  <si>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</si>
  <si>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</si>
  <si>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</si>
  <si>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</si>
  <si>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</si>
  <si>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</si>
  <si>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</si>
  <si>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</si>
  <si>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</si>
  <si>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</si>
  <si>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</si>
  <si>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</si>
  <si>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</si>
  <si>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</si>
  <si>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</si>
  <si>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</si>
  <si>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</si>
  <si>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</si>
  <si>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</si>
  <si>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</si>
  <si>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</si>
  <si>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</si>
  <si>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</si>
  <si>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</si>
  <si>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</si>
  <si>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</si>
  <si>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</si>
  <si>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</si>
  <si>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</si>
  <si>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</si>
  <si>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</si>
  <si>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</si>
  <si>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</si>
  <si>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</si>
  <si>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</si>
  <si>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</si>
  <si>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</si>
  <si>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</si>
  <si>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</si>
  <si>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</si>
  <si>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</si>
  <si>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</si>
  <si>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</si>
  <si>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</si>
  <si>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</si>
  <si>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</si>
  <si>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</si>
  <si>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</si>
  <si>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</si>
  <si>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</si>
  <si>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</si>
  <si>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</si>
  <si>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</si>
  <si>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</si>
  <si>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</si>
  <si>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</si>
  <si>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</si>
  <si>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</si>
  <si>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</si>
  <si>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</si>
  <si>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</si>
  <si>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</si>
  <si>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</si>
  <si>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</si>
  <si>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</si>
  <si>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</si>
  <si>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</si>
  <si>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</si>
  <si>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</si>
  <si>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</si>
  <si>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</si>
  <si>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</si>
  <si>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</si>
  <si>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</si>
  <si>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</si>
  <si>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</si>
  <si>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</si>
  <si>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</si>
  <si>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</si>
  <si>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</si>
  <si>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</si>
  <si>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</si>
  <si>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</si>
  <si>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</si>
  <si>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</si>
  <si>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</si>
  <si>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</si>
  <si>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</si>
  <si>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</si>
  <si>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</si>
  <si>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</si>
  <si>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</si>
  <si>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</si>
  <si>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</si>
  <si>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</si>
  <si>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</si>
  <si>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</si>
  <si>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</si>
  <si>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</si>
  <si>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</si>
  <si>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</si>
  <si>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</si>
  <si>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</si>
  <si>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</si>
  <si>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</si>
  <si>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</si>
  <si>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</si>
  <si>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</si>
  <si>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</si>
  <si>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</si>
  <si>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</si>
  <si>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</si>
  <si>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</si>
  <si>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</si>
  <si>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</si>
  <si>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</si>
  <si>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</si>
  <si>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</si>
  <si>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</si>
  <si>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</si>
  <si>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</si>
  <si>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</si>
  <si>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</si>
  <si>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</si>
  <si>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</si>
  <si>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</si>
  <si>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</si>
  <si>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</si>
  <si>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</si>
  <si>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</si>
  <si>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</si>
  <si>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</si>
  <si>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</si>
  <si>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</si>
  <si>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</si>
  <si>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</si>
  <si>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</si>
  <si>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</si>
  <si>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</si>
  <si>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</si>
  <si>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</si>
  <si>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</si>
  <si>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</si>
  <si>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</si>
  <si>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</si>
  <si>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</si>
  <si>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</si>
  <si>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</si>
  <si>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</si>
  <si>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</si>
  <si>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</si>
  <si>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</si>
  <si>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</si>
  <si>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</si>
  <si>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</si>
  <si>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</si>
  <si>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</si>
  <si>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</si>
  <si>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</si>
  <si>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</si>
  <si>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</si>
  <si>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</si>
  <si>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</si>
  <si>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</si>
  <si>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</si>
  <si>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</si>
  <si>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</si>
  <si>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</si>
  <si>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</si>
  <si>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</si>
  <si>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</si>
  <si>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</si>
  <si>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</si>
  <si>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</si>
  <si>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</si>
  <si>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</si>
  <si>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</si>
  <si>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</si>
  <si>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</si>
  <si>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</si>
  <si>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</si>
  <si>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</si>
  <si>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</si>
  <si>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</si>
  <si>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</si>
  <si>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</si>
  <si>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</si>
  <si>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</si>
  <si>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</si>
  <si>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</si>
  <si>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</si>
  <si>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</si>
  <si>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</si>
  <si>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</si>
  <si>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</si>
  <si>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</si>
  <si>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</si>
  <si>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</si>
  <si>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</si>
  <si>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</si>
  <si>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</si>
  <si>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</si>
  <si>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</si>
  <si>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</si>
  <si>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</si>
  <si>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</si>
  <si>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</si>
  <si>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</si>
  <si>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</si>
  <si>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</si>
  <si>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</si>
  <si>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</si>
  <si>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</si>
  <si>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</si>
  <si>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</si>
  <si>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</si>
  <si>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</si>
  <si>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</si>
  <si>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</si>
  <si>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</si>
  <si>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</si>
  <si>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</si>
  <si>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</si>
  <si>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</si>
  <si>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</si>
  <si>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</si>
  <si>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</si>
  <si>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</si>
  <si>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</si>
  <si>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</si>
  <si>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</si>
  <si>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</si>
  <si>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</si>
  <si>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</si>
  <si>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</si>
  <si>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</si>
  <si>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</si>
  <si>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</si>
  <si>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</si>
  <si>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</si>
  <si>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</si>
  <si>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</si>
  <si>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</si>
  <si>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</si>
  <si>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</si>
  <si>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</si>
  <si>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</si>
  <si>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</si>
  <si>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</si>
  <si>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</si>
  <si>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</si>
  <si>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</si>
  <si>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</si>
  <si>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</si>
  <si>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</si>
  <si>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</si>
  <si>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</si>
  <si>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</si>
  <si>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</si>
  <si>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</si>
  <si>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</si>
  <si>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</si>
  <si>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</si>
  <si>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</si>
  <si>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</si>
  <si>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</si>
  <si>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</si>
  <si>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</si>
  <si>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</si>
  <si>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</si>
  <si>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</si>
  <si>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</si>
  <si>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</si>
  <si>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</si>
  <si>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</si>
  <si>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</si>
  <si>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</si>
  <si>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</si>
  <si>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</si>
  <si>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</si>
  <si>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</si>
  <si>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</si>
  <si>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</si>
  <si>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</si>
  <si>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</si>
  <si>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</si>
  <si>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</si>
  <si>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</si>
  <si>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</si>
  <si>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</si>
  <si>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</si>
  <si>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</si>
  <si>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</si>
  <si>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</si>
  <si>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</si>
  <si>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</si>
  <si>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</si>
  <si>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</si>
  <si>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</si>
  <si>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</si>
  <si>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</si>
  <si>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</si>
  <si>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</si>
  <si>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</si>
  <si>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</si>
  <si>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</si>
  <si>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</si>
  <si>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</si>
  <si>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</si>
  <si>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</si>
  <si>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</si>
  <si>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</si>
  <si>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</si>
  <si>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</si>
  <si>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</si>
  <si>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</si>
  <si>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</si>
  <si>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</si>
  <si>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</si>
  <si>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</si>
  <si>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</si>
  <si>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</si>
  <si>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</si>
  <si>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</si>
  <si>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</si>
  <si>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</si>
  <si>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</si>
  <si>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</si>
  <si>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</si>
  <si>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</si>
  <si>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</si>
  <si>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</si>
  <si>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</si>
  <si>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</si>
  <si>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</si>
  <si>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</si>
  <si>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</si>
  <si>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</si>
  <si>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</si>
  <si>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</si>
  <si>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</si>
  <si>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</si>
  <si>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</si>
  <si>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</si>
  <si>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</si>
  <si>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</si>
  <si>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</si>
  <si>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</si>
  <si>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</si>
  <si>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</si>
  <si>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</si>
  <si>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</si>
  <si>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</si>
  <si>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</si>
  <si>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</si>
  <si>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</si>
  <si>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</si>
  <si>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</si>
  <si>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</si>
  <si>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</si>
  <si>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</si>
  <si>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</si>
  <si>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</si>
  <si>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</si>
  <si>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</si>
  <si>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</si>
  <si>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</si>
  <si>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</si>
  <si>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</si>
  <si>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</si>
  <si>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</si>
  <si>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</si>
  <si>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</si>
  <si>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</si>
  <si>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</si>
  <si>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</si>
  <si>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</si>
  <si>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</si>
  <si>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</si>
  <si>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</si>
  <si>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</si>
  <si>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</si>
  <si>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</si>
  <si>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</si>
  <si>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</si>
  <si>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</si>
  <si>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</si>
  <si>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</si>
  <si>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</si>
  <si>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</si>
  <si>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</si>
  <si>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</si>
  <si>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</si>
  <si>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</si>
  <si>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</si>
  <si>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</si>
  <si>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</si>
  <si>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</si>
  <si>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</si>
  <si>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</si>
  <si>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</si>
  <si>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</si>
  <si>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</si>
  <si>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</si>
  <si>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</si>
  <si>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</si>
  <si>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</si>
  <si>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</si>
  <si>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</si>
  <si>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</si>
  <si>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</si>
  <si>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</si>
  <si>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</si>
  <si>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</si>
  <si>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</si>
  <si>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</si>
  <si>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</si>
  <si>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</si>
  <si>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</si>
  <si>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</si>
  <si>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</si>
  <si>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</si>
  <si>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12442</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</si>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</sst>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44" fontId="0" fillId="0" borderId="27"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8"/>
      <tableStyleElement type="secondRowStripe" dxfId="587"/>
      <tableStyleElement type="firstColumnStripe" dxfId="586"/>
      <tableStyleElement type="secondColumnStripe" dxfId="58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146</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5" zoomScaleNormal="85" workbookViewId="0">
      <pane xSplit="2" ySplit="3" topLeftCell="AT3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1980640.3497079096</v>
      </c>
      <c r="K5" s="213">
        <v>2229317.4248978538</v>
      </c>
      <c r="L5" s="213"/>
      <c r="M5" s="213"/>
      <c r="N5" s="213"/>
      <c r="O5" s="212"/>
      <c r="P5" s="212">
        <v>4996857.5658575092</v>
      </c>
      <c r="Q5" s="213">
        <v>4844503.8633284867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287284.43764088611</v>
      </c>
      <c r="AU5" s="214"/>
      <c r="AV5" s="215"/>
      <c r="AW5" s="296"/>
    </row>
    <row r="6" spans="1:49" x14ac:dyDescent="0.2">
      <c r="B6" s="239" t="s">
        <v>223</v>
      </c>
      <c r="C6" s="203" t="s">
        <v>12</v>
      </c>
      <c r="D6" s="216"/>
      <c r="E6" s="217"/>
      <c r="F6" s="217"/>
      <c r="G6" s="218"/>
      <c r="H6" s="218"/>
      <c r="I6" s="219"/>
      <c r="J6" s="216"/>
      <c r="K6" s="217">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-6735.0234974594841</v>
      </c>
      <c r="K8" s="268"/>
      <c r="L8" s="269"/>
      <c r="M8" s="269"/>
      <c r="N8" s="269"/>
      <c r="O8" s="272"/>
      <c r="P8" s="216">
        <v>-28100.168923667406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1251951.6776486598</v>
      </c>
      <c r="K12" s="213">
        <v>1699182.7759473296</v>
      </c>
      <c r="L12" s="213"/>
      <c r="M12" s="213"/>
      <c r="N12" s="213"/>
      <c r="O12" s="212"/>
      <c r="P12" s="212">
        <v>3102371.6154806316</v>
      </c>
      <c r="Q12" s="213">
        <v>3092966.4960504398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112744.86308096023</v>
      </c>
      <c r="AU12" s="214"/>
      <c r="AV12" s="291"/>
      <c r="AW12" s="296"/>
    </row>
    <row r="13" spans="1:49" ht="25.5" x14ac:dyDescent="0.2">
      <c r="B13" s="239" t="s">
        <v>230</v>
      </c>
      <c r="C13" s="203" t="s">
        <v>37</v>
      </c>
      <c r="D13" s="216"/>
      <c r="E13" s="217"/>
      <c r="F13" s="217"/>
      <c r="G13" s="268"/>
      <c r="H13" s="269"/>
      <c r="I13" s="216"/>
      <c r="J13" s="216">
        <v>479989.92000000004</v>
      </c>
      <c r="K13" s="217">
        <v>540512.86000000197</v>
      </c>
      <c r="L13" s="217"/>
      <c r="M13" s="268"/>
      <c r="N13" s="269"/>
      <c r="O13" s="216"/>
      <c r="P13" s="216">
        <v>491213.92</v>
      </c>
      <c r="Q13" s="217">
        <v>496892.81000000215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102598.53</v>
      </c>
      <c r="K14" s="217">
        <v>60483.470000000249</v>
      </c>
      <c r="L14" s="217"/>
      <c r="M14" s="267"/>
      <c r="N14" s="270"/>
      <c r="O14" s="216"/>
      <c r="P14" s="216">
        <v>88355.44</v>
      </c>
      <c r="Q14" s="217">
        <v>70365.470000000249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11491.584642877104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159898.18999999994</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376472.42981671455</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486253.47256336489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92337.92679690654</v>
      </c>
      <c r="K25" s="217">
        <v>92337.92679690654</v>
      </c>
      <c r="L25" s="217"/>
      <c r="M25" s="217"/>
      <c r="N25" s="217"/>
      <c r="O25" s="216"/>
      <c r="P25" s="216">
        <v>122654.85011883936</v>
      </c>
      <c r="Q25" s="217">
        <v>85694.770040601114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-11395.529038521519</v>
      </c>
      <c r="AU25" s="220"/>
      <c r="AV25" s="220"/>
      <c r="AW25" s="297"/>
    </row>
    <row r="26" spans="1:49" s="5" customFormat="1" x14ac:dyDescent="0.2">
      <c r="A26" s="35"/>
      <c r="B26" s="242" t="s">
        <v>242</v>
      </c>
      <c r="C26" s="203"/>
      <c r="D26" s="216"/>
      <c r="E26" s="217"/>
      <c r="F26" s="217"/>
      <c r="G26" s="217"/>
      <c r="H26" s="217"/>
      <c r="I26" s="216"/>
      <c r="J26" s="216">
        <v>506.61744959268975</v>
      </c>
      <c r="K26" s="217">
        <v>506.61744959268975</v>
      </c>
      <c r="L26" s="217"/>
      <c r="M26" s="217"/>
      <c r="N26" s="217"/>
      <c r="O26" s="216"/>
      <c r="P26" s="216">
        <v>1278.1195921642179</v>
      </c>
      <c r="Q26" s="217">
        <v>1278.1195921642179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35955.319956226529</v>
      </c>
      <c r="K27" s="217">
        <v>35955.319956226529</v>
      </c>
      <c r="L27" s="217"/>
      <c r="M27" s="217"/>
      <c r="N27" s="217"/>
      <c r="O27" s="216"/>
      <c r="P27" s="216">
        <v>90709.861880069991</v>
      </c>
      <c r="Q27" s="217">
        <v>90709.861880069991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5743.4564513739078</v>
      </c>
      <c r="AU27" s="220"/>
      <c r="AV27" s="293"/>
      <c r="AW27" s="297"/>
    </row>
    <row r="28" spans="1:49" s="5" customFormat="1" x14ac:dyDescent="0.2">
      <c r="A28" s="35"/>
      <c r="B28" s="242" t="s">
        <v>244</v>
      </c>
      <c r="C28" s="203"/>
      <c r="D28" s="216"/>
      <c r="E28" s="217"/>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27323.041994860861</v>
      </c>
      <c r="K30" s="217">
        <v>27323.041994860861</v>
      </c>
      <c r="L30" s="217"/>
      <c r="M30" s="217"/>
      <c r="N30" s="217"/>
      <c r="O30" s="216"/>
      <c r="P30" s="216">
        <v>68931.923523822654</v>
      </c>
      <c r="Q30" s="217">
        <v>68931.923523822654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4945.7871736279039</v>
      </c>
      <c r="AU30" s="220"/>
      <c r="AV30" s="220"/>
      <c r="AW30" s="297"/>
    </row>
    <row r="31" spans="1:49" x14ac:dyDescent="0.2">
      <c r="B31" s="242" t="s">
        <v>247</v>
      </c>
      <c r="C31" s="203"/>
      <c r="D31" s="216"/>
      <c r="E31" s="217"/>
      <c r="F31" s="217"/>
      <c r="G31" s="217"/>
      <c r="H31" s="217"/>
      <c r="I31" s="216"/>
      <c r="J31" s="216">
        <v>16187.115194437252</v>
      </c>
      <c r="K31" s="217">
        <v>16187.115194437252</v>
      </c>
      <c r="L31" s="217"/>
      <c r="M31" s="217"/>
      <c r="N31" s="217"/>
      <c r="O31" s="216"/>
      <c r="P31" s="216">
        <v>40837.655882684157</v>
      </c>
      <c r="Q31" s="217">
        <v>37409.690882684161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2615.9149083960028</v>
      </c>
      <c r="AU31" s="220"/>
      <c r="AV31" s="220"/>
      <c r="AW31" s="297"/>
    </row>
    <row r="32" spans="1:49" ht="13.9" customHeight="1" x14ac:dyDescent="0.2">
      <c r="B32" s="242" t="s">
        <v>248</v>
      </c>
      <c r="C32" s="203" t="s">
        <v>82</v>
      </c>
      <c r="D32" s="216"/>
      <c r="E32" s="217"/>
      <c r="F32" s="217"/>
      <c r="G32" s="217"/>
      <c r="H32" s="217"/>
      <c r="I32" s="216"/>
      <c r="J32" s="216"/>
      <c r="K32" s="217">
        <v>0</v>
      </c>
      <c r="L32" s="217"/>
      <c r="M32" s="217"/>
      <c r="N32" s="217"/>
      <c r="O32" s="216"/>
      <c r="P32" s="216"/>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14807.333390264133</v>
      </c>
      <c r="K34" s="217">
        <v>14807.333390264133</v>
      </c>
      <c r="L34" s="217"/>
      <c r="M34" s="217"/>
      <c r="N34" s="217"/>
      <c r="O34" s="216"/>
      <c r="P34" s="216">
        <v>37356.674013142961</v>
      </c>
      <c r="Q34" s="217">
        <v>37356.674013142961</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670.82276089553238</v>
      </c>
      <c r="K35" s="217">
        <v>670.82276089553238</v>
      </c>
      <c r="L35" s="217"/>
      <c r="M35" s="217"/>
      <c r="N35" s="217"/>
      <c r="O35" s="216"/>
      <c r="P35" s="216">
        <v>1692.3848838203223</v>
      </c>
      <c r="Q35" s="217">
        <v>1692.3848838203223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123.031922344477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2838.5593960130914</v>
      </c>
      <c r="K37" s="225">
        <v>2838.5593960130914</v>
      </c>
      <c r="L37" s="225"/>
      <c r="M37" s="225"/>
      <c r="N37" s="225"/>
      <c r="O37" s="224"/>
      <c r="P37" s="224">
        <v>10725.986378310028</v>
      </c>
      <c r="Q37" s="225">
        <v>10725.986378310028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947.84639464445115</v>
      </c>
      <c r="K38" s="217">
        <v>947.84639464445115</v>
      </c>
      <c r="L38" s="217"/>
      <c r="M38" s="217"/>
      <c r="N38" s="217"/>
      <c r="O38" s="216"/>
      <c r="P38" s="216">
        <v>3578.4115186254094</v>
      </c>
      <c r="Q38" s="217">
        <v>3578.4115186254094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863.19</v>
      </c>
      <c r="K39" s="217">
        <v>863.19</v>
      </c>
      <c r="L39" s="217"/>
      <c r="M39" s="217"/>
      <c r="N39" s="217"/>
      <c r="O39" s="216"/>
      <c r="P39" s="216">
        <v>3421.1925000000001</v>
      </c>
      <c r="Q39" s="217">
        <v>3421.1925000000001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2432.5</v>
      </c>
      <c r="K40" s="217">
        <v>2432.5</v>
      </c>
      <c r="L40" s="217"/>
      <c r="M40" s="217"/>
      <c r="N40" s="217"/>
      <c r="O40" s="216"/>
      <c r="P40" s="216">
        <v>9641.0416666666679</v>
      </c>
      <c r="Q40" s="217">
        <v>9641.0416666666679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863.1900000000004</v>
      </c>
      <c r="K41" s="217">
        <v>863.1900000000004</v>
      </c>
      <c r="L41" s="217"/>
      <c r="M41" s="217"/>
      <c r="N41" s="217"/>
      <c r="O41" s="216"/>
      <c r="P41" s="216">
        <v>3421.1925000000019</v>
      </c>
      <c r="Q41" s="217">
        <v>3421.1925000000019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32010.948940714075</v>
      </c>
      <c r="K44" s="225">
        <v>32010.948940714075</v>
      </c>
      <c r="L44" s="225"/>
      <c r="M44" s="225"/>
      <c r="N44" s="225"/>
      <c r="O44" s="224"/>
      <c r="P44" s="224">
        <v>119461.9475868646</v>
      </c>
      <c r="Q44" s="225">
        <v>119461.9475868646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19703.266221506987</v>
      </c>
      <c r="K45" s="217">
        <v>19703.266221506987</v>
      </c>
      <c r="L45" s="217"/>
      <c r="M45" s="217"/>
      <c r="N45" s="217"/>
      <c r="O45" s="216"/>
      <c r="P45" s="216">
        <v>73530.796009922997</v>
      </c>
      <c r="Q45" s="217">
        <v>73530.796009922997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1793.0722894402941</v>
      </c>
      <c r="AU45" s="220"/>
      <c r="AV45" s="220"/>
      <c r="AW45" s="297"/>
    </row>
    <row r="46" spans="1:49" x14ac:dyDescent="0.2">
      <c r="B46" s="245" t="s">
        <v>262</v>
      </c>
      <c r="C46" s="203" t="s">
        <v>20</v>
      </c>
      <c r="D46" s="216"/>
      <c r="E46" s="217"/>
      <c r="F46" s="217"/>
      <c r="G46" s="217"/>
      <c r="H46" s="217"/>
      <c r="I46" s="216"/>
      <c r="J46" s="216">
        <v>52665.976907770812</v>
      </c>
      <c r="K46" s="217">
        <v>52665.976907770812</v>
      </c>
      <c r="L46" s="217"/>
      <c r="M46" s="217"/>
      <c r="N46" s="217"/>
      <c r="O46" s="216"/>
      <c r="P46" s="216">
        <v>155057.96562956338</v>
      </c>
      <c r="Q46" s="217">
        <v>155057.96562956338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5661.1596641671385</v>
      </c>
      <c r="AU46" s="220"/>
      <c r="AV46" s="220"/>
      <c r="AW46" s="297"/>
    </row>
    <row r="47" spans="1:49" x14ac:dyDescent="0.2">
      <c r="B47" s="245" t="s">
        <v>263</v>
      </c>
      <c r="C47" s="203" t="s">
        <v>21</v>
      </c>
      <c r="D47" s="216"/>
      <c r="E47" s="217"/>
      <c r="F47" s="217"/>
      <c r="G47" s="217"/>
      <c r="H47" s="217"/>
      <c r="I47" s="216"/>
      <c r="J47" s="216">
        <v>136564.38938367294</v>
      </c>
      <c r="K47" s="217">
        <v>136564.38938367294</v>
      </c>
      <c r="L47" s="217"/>
      <c r="M47" s="217"/>
      <c r="N47" s="217"/>
      <c r="O47" s="216"/>
      <c r="P47" s="216">
        <v>272430.22889636451</v>
      </c>
      <c r="Q47" s="217">
        <v>263444.31085061049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22259.092095335647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v>0</v>
      </c>
      <c r="L50" s="217"/>
      <c r="M50" s="217"/>
      <c r="N50" s="217"/>
      <c r="O50" s="216"/>
      <c r="P50" s="216">
        <v>1.2541252021511793</v>
      </c>
      <c r="Q50" s="217">
        <v>1.2541252021511793</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8.7034245174625338E-2</v>
      </c>
      <c r="AU50" s="220"/>
      <c r="AV50" s="220"/>
      <c r="AW50" s="297"/>
    </row>
    <row r="51" spans="2:49" x14ac:dyDescent="0.2">
      <c r="B51" s="239" t="s">
        <v>266</v>
      </c>
      <c r="C51" s="203"/>
      <c r="D51" s="216"/>
      <c r="E51" s="217"/>
      <c r="F51" s="217"/>
      <c r="G51" s="217"/>
      <c r="H51" s="217"/>
      <c r="I51" s="216"/>
      <c r="J51" s="216">
        <v>176838.53401840042</v>
      </c>
      <c r="K51" s="217">
        <v>176838.53401840042</v>
      </c>
      <c r="L51" s="217"/>
      <c r="M51" s="217"/>
      <c r="N51" s="217"/>
      <c r="O51" s="216"/>
      <c r="P51" s="216">
        <v>513248.47482999624</v>
      </c>
      <c r="Q51" s="217">
        <v>513248.47482999624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16827.517025984478</v>
      </c>
      <c r="AU51" s="220"/>
      <c r="AV51" s="220"/>
      <c r="AW51" s="297"/>
    </row>
    <row r="52" spans="2:49" ht="25.5" x14ac:dyDescent="0.2">
      <c r="B52" s="239" t="s">
        <v>267</v>
      </c>
      <c r="C52" s="203" t="s">
        <v>89</v>
      </c>
      <c r="D52" s="216"/>
      <c r="E52" s="217"/>
      <c r="F52" s="217"/>
      <c r="G52" s="217"/>
      <c r="H52" s="217"/>
      <c r="I52" s="216"/>
      <c r="J52" s="216"/>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148</v>
      </c>
      <c r="K56" s="229">
        <v>148</v>
      </c>
      <c r="L56" s="229"/>
      <c r="M56" s="229"/>
      <c r="N56" s="229"/>
      <c r="O56" s="228"/>
      <c r="P56" s="228">
        <v>688</v>
      </c>
      <c r="Q56" s="229">
        <v>659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425</v>
      </c>
      <c r="AU56" s="230"/>
      <c r="AV56" s="230"/>
      <c r="AW56" s="288"/>
    </row>
    <row r="57" spans="2:49" x14ac:dyDescent="0.2">
      <c r="B57" s="245" t="s">
        <v>272</v>
      </c>
      <c r="C57" s="203" t="s">
        <v>25</v>
      </c>
      <c r="D57" s="231"/>
      <c r="E57" s="232"/>
      <c r="F57" s="232"/>
      <c r="G57" s="232"/>
      <c r="H57" s="232"/>
      <c r="I57" s="231"/>
      <c r="J57" s="231">
        <v>283</v>
      </c>
      <c r="K57" s="232">
        <v>283</v>
      </c>
      <c r="L57" s="232"/>
      <c r="M57" s="232"/>
      <c r="N57" s="232"/>
      <c r="O57" s="231"/>
      <c r="P57" s="231">
        <v>1320</v>
      </c>
      <c r="Q57" s="232">
        <v>1269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684</v>
      </c>
      <c r="AU57" s="233"/>
      <c r="AV57" s="233"/>
      <c r="AW57" s="289"/>
    </row>
    <row r="58" spans="2:49" x14ac:dyDescent="0.2">
      <c r="B58" s="245" t="s">
        <v>273</v>
      </c>
      <c r="C58" s="203" t="s">
        <v>26</v>
      </c>
      <c r="D58" s="309"/>
      <c r="E58" s="310"/>
      <c r="F58" s="310"/>
      <c r="G58" s="310"/>
      <c r="H58" s="310"/>
      <c r="I58" s="309"/>
      <c r="J58" s="231">
        <v>15</v>
      </c>
      <c r="K58" s="232">
        <v>15</v>
      </c>
      <c r="L58" s="232"/>
      <c r="M58" s="232"/>
      <c r="N58" s="232"/>
      <c r="O58" s="231"/>
      <c r="P58" s="231">
        <v>33</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34</v>
      </c>
      <c r="AU58" s="233"/>
      <c r="AV58" s="233"/>
      <c r="AW58" s="289"/>
    </row>
    <row r="59" spans="2:49" x14ac:dyDescent="0.2">
      <c r="B59" s="245" t="s">
        <v>274</v>
      </c>
      <c r="C59" s="203" t="s">
        <v>27</v>
      </c>
      <c r="D59" s="231"/>
      <c r="E59" s="232"/>
      <c r="F59" s="232"/>
      <c r="G59" s="232"/>
      <c r="H59" s="232"/>
      <c r="I59" s="231"/>
      <c r="J59" s="231">
        <v>3505</v>
      </c>
      <c r="K59" s="232">
        <v>3505</v>
      </c>
      <c r="L59" s="232"/>
      <c r="M59" s="232"/>
      <c r="N59" s="232"/>
      <c r="O59" s="231"/>
      <c r="P59" s="231">
        <v>12684</v>
      </c>
      <c r="Q59" s="232">
        <v>12247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7674</v>
      </c>
      <c r="AU59" s="233"/>
      <c r="AV59" s="233"/>
      <c r="AW59" s="289"/>
    </row>
    <row r="60" spans="2:49" x14ac:dyDescent="0.2">
      <c r="B60" s="245" t="s">
        <v>275</v>
      </c>
      <c r="C60" s="203"/>
      <c r="D60" s="234"/>
      <c r="E60" s="235"/>
      <c r="F60" s="235"/>
      <c r="G60" s="235"/>
      <c r="H60" s="235"/>
      <c r="I60" s="234"/>
      <c r="J60" s="234">
        <v>292.08333333333331</v>
      </c>
      <c r="K60" s="235">
        <v>292.08333333333331</v>
      </c>
      <c r="L60" s="235"/>
      <c r="M60" s="235"/>
      <c r="N60" s="235"/>
      <c r="O60" s="234"/>
      <c r="P60" s="234">
        <v>1057</v>
      </c>
      <c r="Q60" s="235">
        <v>1020.5833333333334</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4">
        <v>639.5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71095.136230300253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21412.567692793338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4" priority="36" stopIfTrue="1" operator="lessThan">
      <formula>0</formula>
    </cfRule>
  </conditionalFormatting>
  <conditionalFormatting sqref="AS53">
    <cfRule type="cellIs" dxfId="583" priority="35" stopIfTrue="1" operator="lessThan">
      <formula>0</formula>
    </cfRule>
  </conditionalFormatting>
  <conditionalFormatting sqref="G56:I57 G59:I59 D59 D56:D57 G7:I7 E13:F15 D6:D10 D13:D21">
    <cfRule type="cellIs" dxfId="582" priority="98" stopIfTrue="1" operator="lessThan">
      <formula>0</formula>
    </cfRule>
  </conditionalFormatting>
  <conditionalFormatting sqref="AI34:AI35">
    <cfRule type="cellIs" dxfId="581" priority="53" stopIfTrue="1" operator="lessThan">
      <formula>0</formula>
    </cfRule>
  </conditionalFormatting>
  <conditionalFormatting sqref="AQ56:AR57 AQ59:AR59 AN59 AN56:AN57">
    <cfRule type="cellIs" dxfId="580" priority="3" stopIfTrue="1" operator="lessThan">
      <formula>0</formula>
    </cfRule>
  </conditionalFormatting>
  <conditionalFormatting sqref="M7:O7 J6:J10">
    <cfRule type="cellIs" dxfId="579" priority="95" stopIfTrue="1" operator="lessThan">
      <formula>0</formula>
    </cfRule>
  </conditionalFormatting>
  <conditionalFormatting sqref="S7:T7 P6:P10">
    <cfRule type="cellIs" dxfId="578" priority="93" stopIfTrue="1" operator="lessThan">
      <formula>0</formula>
    </cfRule>
  </conditionalFormatting>
  <conditionalFormatting sqref="U6:U10">
    <cfRule type="cellIs" dxfId="577" priority="92" stopIfTrue="1" operator="lessThan">
      <formula>0</formula>
    </cfRule>
  </conditionalFormatting>
  <conditionalFormatting sqref="X6:X10">
    <cfRule type="cellIs" dxfId="576" priority="91" stopIfTrue="1" operator="lessThan">
      <formula>0</formula>
    </cfRule>
  </conditionalFormatting>
  <conditionalFormatting sqref="AA6:AA10">
    <cfRule type="cellIs" dxfId="575" priority="90" stopIfTrue="1" operator="lessThan">
      <formula>0</formula>
    </cfRule>
  </conditionalFormatting>
  <conditionalFormatting sqref="AD6:AD10">
    <cfRule type="cellIs" dxfId="574" priority="89" stopIfTrue="1" operator="lessThan">
      <formula>0</formula>
    </cfRule>
  </conditionalFormatting>
  <conditionalFormatting sqref="AI6:AI10">
    <cfRule type="cellIs" dxfId="573" priority="88" stopIfTrue="1" operator="lessThan">
      <formula>0</formula>
    </cfRule>
  </conditionalFormatting>
  <conditionalFormatting sqref="AT6:AT10">
    <cfRule type="cellIs" dxfId="572" priority="85" stopIfTrue="1" operator="lessThan">
      <formula>0</formula>
    </cfRule>
  </conditionalFormatting>
  <conditionalFormatting sqref="AS6:AS10">
    <cfRule type="cellIs" dxfId="571" priority="86" stopIfTrue="1" operator="lessThan">
      <formula>0</formula>
    </cfRule>
  </conditionalFormatting>
  <conditionalFormatting sqref="AU6:AU10">
    <cfRule type="cellIs" dxfId="570" priority="84" stopIfTrue="1" operator="lessThan">
      <formula>0</formula>
    </cfRule>
  </conditionalFormatting>
  <conditionalFormatting sqref="I13:I15">
    <cfRule type="cellIs" dxfId="569" priority="83" stopIfTrue="1" operator="lessThan">
      <formula>0</formula>
    </cfRule>
  </conditionalFormatting>
  <conditionalFormatting sqref="K13:L15 J13:J21">
    <cfRule type="cellIs" dxfId="568" priority="82" stopIfTrue="1" operator="lessThan">
      <formula>0</formula>
    </cfRule>
  </conditionalFormatting>
  <conditionalFormatting sqref="O13:O15">
    <cfRule type="cellIs" dxfId="567" priority="81" stopIfTrue="1" operator="lessThan">
      <formula>0</formula>
    </cfRule>
  </conditionalFormatting>
  <conditionalFormatting sqref="V13:V15 U13:U21">
    <cfRule type="cellIs" dxfId="566" priority="79" stopIfTrue="1" operator="lessThan">
      <formula>0</formula>
    </cfRule>
  </conditionalFormatting>
  <conditionalFormatting sqref="W13:W15">
    <cfRule type="cellIs" dxfId="565" priority="78" stopIfTrue="1" operator="lessThan">
      <formula>0</formula>
    </cfRule>
  </conditionalFormatting>
  <conditionalFormatting sqref="Y13:Y15 X13:X21">
    <cfRule type="cellIs" dxfId="564" priority="77" stopIfTrue="1" operator="lessThan">
      <formula>0</formula>
    </cfRule>
  </conditionalFormatting>
  <conditionalFormatting sqref="Z13:Z15">
    <cfRule type="cellIs" dxfId="563" priority="76" stopIfTrue="1" operator="lessThan">
      <formula>0</formula>
    </cfRule>
  </conditionalFormatting>
  <conditionalFormatting sqref="AB13:AB15 AA13:AA21">
    <cfRule type="cellIs" dxfId="562" priority="75" stopIfTrue="1" operator="lessThan">
      <formula>0</formula>
    </cfRule>
  </conditionalFormatting>
  <conditionalFormatting sqref="AC13:AC15">
    <cfRule type="cellIs" dxfId="561" priority="74" stopIfTrue="1" operator="lessThan">
      <formula>0</formula>
    </cfRule>
  </conditionalFormatting>
  <conditionalFormatting sqref="AD13:AD21">
    <cfRule type="cellIs" dxfId="560" priority="73" stopIfTrue="1" operator="lessThan">
      <formula>0</formula>
    </cfRule>
  </conditionalFormatting>
  <conditionalFormatting sqref="AI13:AI21">
    <cfRule type="cellIs" dxfId="559" priority="72" stopIfTrue="1" operator="lessThan">
      <formula>0</formula>
    </cfRule>
  </conditionalFormatting>
  <conditionalFormatting sqref="AT13:AT21">
    <cfRule type="cellIs" dxfId="558" priority="69" stopIfTrue="1" operator="lessThan">
      <formula>0</formula>
    </cfRule>
  </conditionalFormatting>
  <conditionalFormatting sqref="AS13:AS21">
    <cfRule type="cellIs" dxfId="557" priority="70" stopIfTrue="1" operator="lessThan">
      <formula>0</formula>
    </cfRule>
  </conditionalFormatting>
  <conditionalFormatting sqref="AU13:AU21">
    <cfRule type="cellIs" dxfId="556" priority="68" stopIfTrue="1" operator="lessThan">
      <formula>0</formula>
    </cfRule>
  </conditionalFormatting>
  <conditionalFormatting sqref="D53:F53">
    <cfRule type="cellIs" dxfId="555" priority="61" stopIfTrue="1" operator="lessThan">
      <formula>0</formula>
    </cfRule>
  </conditionalFormatting>
  <conditionalFormatting sqref="I53">
    <cfRule type="cellIs" dxfId="554" priority="60" stopIfTrue="1" operator="lessThan">
      <formula>0</formula>
    </cfRule>
  </conditionalFormatting>
  <conditionalFormatting sqref="J53:L53">
    <cfRule type="cellIs" dxfId="553" priority="59" stopIfTrue="1" operator="lessThan">
      <formula>0</formula>
    </cfRule>
  </conditionalFormatting>
  <conditionalFormatting sqref="O53">
    <cfRule type="cellIs" dxfId="552" priority="58" stopIfTrue="1" operator="lessThan">
      <formula>0</formula>
    </cfRule>
  </conditionalFormatting>
  <conditionalFormatting sqref="P53:R53">
    <cfRule type="cellIs" dxfId="551" priority="57" stopIfTrue="1" operator="lessThan">
      <formula>0</formula>
    </cfRule>
  </conditionalFormatting>
  <conditionalFormatting sqref="U53:AD53">
    <cfRule type="cellIs" dxfId="550" priority="56" stopIfTrue="1" operator="lessThan">
      <formula>0</formula>
    </cfRule>
  </conditionalFormatting>
  <conditionalFormatting sqref="AI25:AI28">
    <cfRule type="cellIs" dxfId="549" priority="55" stopIfTrue="1" operator="lessThan">
      <formula>0</formula>
    </cfRule>
  </conditionalFormatting>
  <conditionalFormatting sqref="AI30:AI32">
    <cfRule type="cellIs" dxfId="548" priority="54" stopIfTrue="1" operator="lessThan">
      <formula>0</formula>
    </cfRule>
  </conditionalFormatting>
  <conditionalFormatting sqref="AN25:AR28">
    <cfRule type="cellIs" dxfId="547" priority="52" stopIfTrue="1" operator="lessThan">
      <formula>0</formula>
    </cfRule>
  </conditionalFormatting>
  <conditionalFormatting sqref="AN30:AR32">
    <cfRule type="cellIs" dxfId="546" priority="51" stopIfTrue="1" operator="lessThan">
      <formula>0</formula>
    </cfRule>
  </conditionalFormatting>
  <conditionalFormatting sqref="AN34:AR35">
    <cfRule type="cellIs" dxfId="545" priority="50" stopIfTrue="1" operator="lessThan">
      <formula>0</formula>
    </cfRule>
  </conditionalFormatting>
  <conditionalFormatting sqref="AS25:AV26 AS27:AU27">
    <cfRule type="cellIs" dxfId="544" priority="49" stopIfTrue="1" operator="lessThan">
      <formula>0</formula>
    </cfRule>
  </conditionalFormatting>
  <conditionalFormatting sqref="AS28:AV28">
    <cfRule type="cellIs" dxfId="543" priority="48" stopIfTrue="1" operator="lessThan">
      <formula>0</formula>
    </cfRule>
  </conditionalFormatting>
  <conditionalFormatting sqref="AS30:AV32">
    <cfRule type="cellIs" dxfId="542" priority="47" stopIfTrue="1" operator="lessThan">
      <formula>0</formula>
    </cfRule>
  </conditionalFormatting>
  <conditionalFormatting sqref="AI44:AI47">
    <cfRule type="cellIs" dxfId="541" priority="46" stopIfTrue="1" operator="lessThan">
      <formula>0</formula>
    </cfRule>
  </conditionalFormatting>
  <conditionalFormatting sqref="AI49:AI52">
    <cfRule type="cellIs" dxfId="540" priority="45" stopIfTrue="1" operator="lessThan">
      <formula>0</formula>
    </cfRule>
  </conditionalFormatting>
  <conditionalFormatting sqref="AI53">
    <cfRule type="cellIs" dxfId="539" priority="44" stopIfTrue="1" operator="lessThan">
      <formula>0</formula>
    </cfRule>
  </conditionalFormatting>
  <conditionalFormatting sqref="AI37:AI42">
    <cfRule type="cellIs" dxfId="538" priority="43" stopIfTrue="1" operator="lessThan">
      <formula>0</formula>
    </cfRule>
  </conditionalFormatting>
  <conditionalFormatting sqref="AN37:AR42">
    <cfRule type="cellIs" dxfId="537" priority="42" stopIfTrue="1" operator="lessThan">
      <formula>0</formula>
    </cfRule>
  </conditionalFormatting>
  <conditionalFormatting sqref="AN44:AR47">
    <cfRule type="cellIs" dxfId="536" priority="41" stopIfTrue="1" operator="lessThan">
      <formula>0</formula>
    </cfRule>
  </conditionalFormatting>
  <conditionalFormatting sqref="AN49:AR52">
    <cfRule type="cellIs" dxfId="535" priority="40" stopIfTrue="1" operator="lessThan">
      <formula>0</formula>
    </cfRule>
  </conditionalFormatting>
  <conditionalFormatting sqref="AN53:AP53">
    <cfRule type="cellIs" dxfId="534" priority="39" stopIfTrue="1" operator="lessThan">
      <formula>0</formula>
    </cfRule>
  </conditionalFormatting>
  <conditionalFormatting sqref="AS37:AS42">
    <cfRule type="cellIs" dxfId="533" priority="38" stopIfTrue="1" operator="lessThan">
      <formula>0</formula>
    </cfRule>
  </conditionalFormatting>
  <conditionalFormatting sqref="AS44:AS47">
    <cfRule type="cellIs" dxfId="532" priority="37" stopIfTrue="1" operator="lessThan">
      <formula>0</formula>
    </cfRule>
  </conditionalFormatting>
  <conditionalFormatting sqref="AT37:AT42">
    <cfRule type="cellIs" dxfId="531" priority="34" stopIfTrue="1" operator="lessThan">
      <formula>0</formula>
    </cfRule>
  </conditionalFormatting>
  <conditionalFormatting sqref="AT44:AT47">
    <cfRule type="cellIs" dxfId="530" priority="33" stopIfTrue="1" operator="lessThan">
      <formula>0</formula>
    </cfRule>
  </conditionalFormatting>
  <conditionalFormatting sqref="AT49:AT52">
    <cfRule type="cellIs" dxfId="529" priority="32" stopIfTrue="1" operator="lessThan">
      <formula>0</formula>
    </cfRule>
  </conditionalFormatting>
  <conditionalFormatting sqref="AT53">
    <cfRule type="cellIs" dxfId="528" priority="31" stopIfTrue="1" operator="lessThan">
      <formula>0</formula>
    </cfRule>
  </conditionalFormatting>
  <conditionalFormatting sqref="AU37:AU42">
    <cfRule type="cellIs" dxfId="527" priority="30" stopIfTrue="1" operator="lessThan">
      <formula>0</formula>
    </cfRule>
  </conditionalFormatting>
  <conditionalFormatting sqref="AU44:AU47">
    <cfRule type="cellIs" dxfId="526" priority="29" stopIfTrue="1" operator="lessThan">
      <formula>0</formula>
    </cfRule>
  </conditionalFormatting>
  <conditionalFormatting sqref="AU49:AU52">
    <cfRule type="cellIs" dxfId="525" priority="28" stopIfTrue="1" operator="lessThan">
      <formula>0</formula>
    </cfRule>
  </conditionalFormatting>
  <conditionalFormatting sqref="AU53">
    <cfRule type="cellIs" dxfId="524" priority="27" stopIfTrue="1" operator="lessThan">
      <formula>0</formula>
    </cfRule>
  </conditionalFormatting>
  <conditionalFormatting sqref="AV37:AV42">
    <cfRule type="cellIs" dxfId="523" priority="26" stopIfTrue="1" operator="lessThan">
      <formula>0</formula>
    </cfRule>
  </conditionalFormatting>
  <conditionalFormatting sqref="AV44:AV47">
    <cfRule type="cellIs" dxfId="522" priority="25" stopIfTrue="1" operator="lessThan">
      <formula>0</formula>
    </cfRule>
  </conditionalFormatting>
  <conditionalFormatting sqref="AV49:AV52">
    <cfRule type="cellIs" dxfId="521" priority="24" stopIfTrue="1" operator="lessThan">
      <formula>0</formula>
    </cfRule>
  </conditionalFormatting>
  <conditionalFormatting sqref="AV53">
    <cfRule type="cellIs" dxfId="520" priority="23" stopIfTrue="1" operator="lessThan">
      <formula>0</formula>
    </cfRule>
  </conditionalFormatting>
  <conditionalFormatting sqref="AS35:AV35">
    <cfRule type="cellIs" dxfId="519" priority="22" stopIfTrue="1" operator="lessThan">
      <formula>0</formula>
    </cfRule>
  </conditionalFormatting>
  <conditionalFormatting sqref="AV34">
    <cfRule type="cellIs" dxfId="518" priority="21" stopIfTrue="1" operator="lessThan">
      <formula>0</formula>
    </cfRule>
  </conditionalFormatting>
  <conditionalFormatting sqref="AT34">
    <cfRule type="cellIs" dxfId="517" priority="20" stopIfTrue="1" operator="lessThan">
      <formula>0</formula>
    </cfRule>
  </conditionalFormatting>
  <conditionalFormatting sqref="AW61:AW62">
    <cfRule type="cellIs" dxfId="516" priority="19" stopIfTrue="1" operator="lessThan">
      <formula>0</formula>
    </cfRule>
  </conditionalFormatting>
  <conditionalFormatting sqref="M56:O57 J56:J57">
    <cfRule type="cellIs" dxfId="515" priority="18" stopIfTrue="1" operator="lessThan">
      <formula>0</formula>
    </cfRule>
  </conditionalFormatting>
  <conditionalFormatting sqref="M58:O59 J58:J59">
    <cfRule type="cellIs" dxfId="514" priority="16" stopIfTrue="1" operator="lessThan">
      <formula>0</formula>
    </cfRule>
  </conditionalFormatting>
  <conditionalFormatting sqref="S56:U57 P56:P57">
    <cfRule type="cellIs" dxfId="513" priority="14" stopIfTrue="1" operator="lessThan">
      <formula>0</formula>
    </cfRule>
  </conditionalFormatting>
  <conditionalFormatting sqref="V56:W57">
    <cfRule type="cellIs" dxfId="512" priority="13" stopIfTrue="1" operator="lessThan">
      <formula>0</formula>
    </cfRule>
  </conditionalFormatting>
  <conditionalFormatting sqref="S59:U59 P59">
    <cfRule type="cellIs" dxfId="511" priority="12" stopIfTrue="1" operator="lessThan">
      <formula>0</formula>
    </cfRule>
  </conditionalFormatting>
  <conditionalFormatting sqref="V59:W59">
    <cfRule type="cellIs" dxfId="510" priority="11" stopIfTrue="1" operator="lessThan">
      <formula>0</formula>
    </cfRule>
  </conditionalFormatting>
  <conditionalFormatting sqref="S58:T58 P58">
    <cfRule type="cellIs" dxfId="509" priority="10" stopIfTrue="1" operator="lessThan">
      <formula>0</formula>
    </cfRule>
  </conditionalFormatting>
  <conditionalFormatting sqref="X56:X57">
    <cfRule type="cellIs" dxfId="508" priority="9" stopIfTrue="1" operator="lessThan">
      <formula>0</formula>
    </cfRule>
  </conditionalFormatting>
  <conditionalFormatting sqref="X59">
    <cfRule type="cellIs" dxfId="507" priority="8" stopIfTrue="1" operator="lessThan">
      <formula>0</formula>
    </cfRule>
  </conditionalFormatting>
  <conditionalFormatting sqref="X58">
    <cfRule type="cellIs" dxfId="506" priority="7" stopIfTrue="1" operator="lessThan">
      <formula>0</formula>
    </cfRule>
  </conditionalFormatting>
  <conditionalFormatting sqref="AA56:AA57">
    <cfRule type="cellIs" dxfId="505" priority="6" stopIfTrue="1" operator="lessThan">
      <formula>0</formula>
    </cfRule>
  </conditionalFormatting>
  <conditionalFormatting sqref="AA59">
    <cfRule type="cellIs" dxfId="504" priority="5" stopIfTrue="1" operator="lessThan">
      <formula>0</formula>
    </cfRule>
  </conditionalFormatting>
  <conditionalFormatting sqref="AA58">
    <cfRule type="cellIs" dxfId="503" priority="4" stopIfTrue="1" operator="lessThan">
      <formula>0</formula>
    </cfRule>
  </conditionalFormatting>
  <conditionalFormatting sqref="Q13:R15 P13:P21">
    <cfRule type="cellIs" dxfId="502" priority="80" stopIfTrue="1" operator="lessThan">
      <formula>0</formula>
    </cfRule>
  </conditionalFormatting>
  <conditionalFormatting sqref="AQ7:AR7 AO13:AP15 AN6:AN10 AN13:AN21">
    <cfRule type="cellIs" dxfId="501" priority="2" stopIfTrue="1" operator="lessThan">
      <formula>0</formula>
    </cfRule>
  </conditionalFormatting>
  <conditionalFormatting sqref="AU34">
    <cfRule type="cellIs" dxfId="50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28"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1980640.3497079096</v>
      </c>
      <c r="K5" s="326">
        <v>2100355.4948978536</v>
      </c>
      <c r="L5" s="326"/>
      <c r="M5" s="326"/>
      <c r="N5" s="326"/>
      <c r="O5" s="325"/>
      <c r="P5" s="325">
        <v>4996857.5658575092</v>
      </c>
      <c r="Q5" s="326">
        <v>4844503.8633284867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287284.43764088611</v>
      </c>
      <c r="AU5" s="483"/>
      <c r="AV5" s="369"/>
      <c r="AW5" s="373"/>
    </row>
    <row r="6" spans="2:49" x14ac:dyDescent="0.2">
      <c r="B6" s="343" t="s">
        <v>278</v>
      </c>
      <c r="C6" s="331" t="s">
        <v>8</v>
      </c>
      <c r="D6" s="318"/>
      <c r="E6" s="319"/>
      <c r="F6" s="319"/>
      <c r="G6" s="320"/>
      <c r="H6" s="320"/>
      <c r="I6" s="318"/>
      <c r="J6" s="318"/>
      <c r="K6" s="319">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159898.18999999994</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v>486253.47256336489</v>
      </c>
      <c r="Q11" s="319">
        <v>486253.47256336489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376472.42981671455</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 t="shared" ref="K13:K14" si="0">J13</f>
        <v>0</v>
      </c>
      <c r="L13" s="319"/>
      <c r="M13" s="319"/>
      <c r="N13" s="319"/>
      <c r="O13" s="318"/>
      <c r="P13" s="318"/>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 t="shared" si="0"/>
        <v>0</v>
      </c>
      <c r="L14" s="319"/>
      <c r="M14" s="319"/>
      <c r="N14" s="319"/>
      <c r="O14" s="318"/>
      <c r="P14" s="318"/>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128961.93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v>0</v>
      </c>
      <c r="L18" s="319"/>
      <c r="M18" s="319"/>
      <c r="N18" s="319"/>
      <c r="O18" s="318"/>
      <c r="P18" s="318"/>
      <c r="Q18" s="319">
        <f t="shared" ref="Q18:Q19" si="1">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v>0</v>
      </c>
      <c r="L19" s="319"/>
      <c r="M19" s="319"/>
      <c r="N19" s="319"/>
      <c r="O19" s="318"/>
      <c r="P19" s="318"/>
      <c r="Q19" s="319">
        <f t="shared" si="1"/>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1682570.4026326875</v>
      </c>
      <c r="K23" s="362"/>
      <c r="L23" s="362"/>
      <c r="M23" s="362"/>
      <c r="N23" s="362"/>
      <c r="O23" s="364"/>
      <c r="P23" s="318">
        <v>3060309.6441527205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228409.13872976336</v>
      </c>
      <c r="AU23" s="321"/>
      <c r="AV23" s="368"/>
      <c r="AW23" s="374"/>
    </row>
    <row r="24" spans="2:49" ht="28.5" customHeight="1" x14ac:dyDescent="0.2">
      <c r="B24" s="345" t="s">
        <v>114</v>
      </c>
      <c r="C24" s="331"/>
      <c r="D24" s="365"/>
      <c r="E24" s="319"/>
      <c r="F24" s="319"/>
      <c r="G24" s="319"/>
      <c r="H24" s="319"/>
      <c r="I24" s="318"/>
      <c r="J24" s="365"/>
      <c r="K24" s="319">
        <v>1705037.3302649427</v>
      </c>
      <c r="L24" s="319"/>
      <c r="M24" s="319"/>
      <c r="N24" s="319"/>
      <c r="O24" s="318"/>
      <c r="P24" s="365"/>
      <c r="Q24" s="319">
        <v>3049290.241744909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169012.98466800532</v>
      </c>
      <c r="K26" s="362"/>
      <c r="L26" s="362"/>
      <c r="M26" s="362"/>
      <c r="N26" s="362"/>
      <c r="O26" s="364"/>
      <c r="P26" s="318">
        <v>495856.1738682462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14534.67364327106</v>
      </c>
      <c r="AU26" s="321"/>
      <c r="AV26" s="368"/>
      <c r="AW26" s="374"/>
    </row>
    <row r="27" spans="2:49" s="5" customFormat="1" ht="25.5" x14ac:dyDescent="0.2">
      <c r="B27" s="345" t="s">
        <v>85</v>
      </c>
      <c r="C27" s="331"/>
      <c r="D27" s="365"/>
      <c r="E27" s="319"/>
      <c r="F27" s="319"/>
      <c r="G27" s="319"/>
      <c r="H27" s="319"/>
      <c r="I27" s="318"/>
      <c r="J27" s="365"/>
      <c r="K27" s="319">
        <v>31770.963312520762</v>
      </c>
      <c r="L27" s="319"/>
      <c r="M27" s="319"/>
      <c r="N27" s="319"/>
      <c r="O27" s="318"/>
      <c r="P27" s="365"/>
      <c r="Q27" s="319">
        <v>78265.346566798864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549628.41667101497</v>
      </c>
      <c r="K28" s="363"/>
      <c r="L28" s="363"/>
      <c r="M28" s="363"/>
      <c r="N28" s="363"/>
      <c r="O28" s="365"/>
      <c r="P28" s="318">
        <v>420955.83086710924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12809.869286272871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21053.686804525714</v>
      </c>
      <c r="K30" s="362"/>
      <c r="L30" s="362"/>
      <c r="M30" s="362"/>
      <c r="N30" s="362"/>
      <c r="O30" s="364"/>
      <c r="P30" s="318">
        <v>67589.105299003582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606777.97154905123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87827.115645339174</v>
      </c>
      <c r="K32" s="363"/>
      <c r="L32" s="363"/>
      <c r="M32" s="363"/>
      <c r="N32" s="363"/>
      <c r="O32" s="365"/>
      <c r="P32" s="318">
        <v>72046.314628530061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724167.05155485251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J45</f>
        <v>0</v>
      </c>
      <c r="L45" s="319"/>
      <c r="M45" s="319"/>
      <c r="N45" s="319"/>
      <c r="O45" s="318"/>
      <c r="P45" s="318"/>
      <c r="Q45" s="319">
        <f t="shared" ref="Q45:Q46" si="2">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J46</f>
        <v>0</v>
      </c>
      <c r="L46" s="319"/>
      <c r="M46" s="319"/>
      <c r="N46" s="319"/>
      <c r="O46" s="318"/>
      <c r="P46" s="318"/>
      <c r="Q46" s="319">
        <f t="shared" si="2"/>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54488.438393275319</v>
      </c>
      <c r="K49" s="319">
        <v>37625.51763013388</v>
      </c>
      <c r="L49" s="319"/>
      <c r="M49" s="319"/>
      <c r="N49" s="319"/>
      <c r="O49" s="318"/>
      <c r="P49" s="318">
        <v>51808.530238090207</v>
      </c>
      <c r="Q49" s="319">
        <v>34589.092261267841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71258.574253070838</v>
      </c>
      <c r="K50" s="363"/>
      <c r="L50" s="363"/>
      <c r="M50" s="363"/>
      <c r="N50" s="363"/>
      <c r="O50" s="365"/>
      <c r="P50" s="318">
        <v>23427.367894390605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1251951.6776486598</v>
      </c>
      <c r="K54" s="323">
        <v>1699182.7759473296</v>
      </c>
      <c r="L54" s="323"/>
      <c r="M54" s="323"/>
      <c r="N54" s="323"/>
      <c r="O54" s="322"/>
      <c r="P54" s="322">
        <v>3102371.6154806316</v>
      </c>
      <c r="Q54" s="323">
        <v>3092966.4960504398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112744.86308096023</v>
      </c>
      <c r="AU54" s="324"/>
      <c r="AV54" s="368"/>
      <c r="AW54" s="374"/>
    </row>
    <row r="55" spans="2:49" ht="25.5" x14ac:dyDescent="0.2">
      <c r="B55" s="348" t="s">
        <v>493</v>
      </c>
      <c r="C55" s="335" t="s">
        <v>28</v>
      </c>
      <c r="D55" s="322"/>
      <c r="E55" s="323"/>
      <c r="F55" s="323"/>
      <c r="G55" s="323"/>
      <c r="H55" s="323"/>
      <c r="I55" s="322"/>
      <c r="J55" s="322"/>
      <c r="K55" s="323">
        <v>0</v>
      </c>
      <c r="L55" s="323"/>
      <c r="M55" s="323"/>
      <c r="N55" s="323"/>
      <c r="O55" s="322"/>
      <c r="P55" s="322"/>
      <c r="Q55" s="323">
        <f>MIN(MAX(0,Q56),MAX(0,Q57))</f>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AU6:AU7 AT5">
    <cfRule type="cellIs" dxfId="499" priority="382" stopIfTrue="1" operator="lessThan">
      <formula>0</formula>
    </cfRule>
  </conditionalFormatting>
  <conditionalFormatting sqref="AA11:AA14">
    <cfRule type="cellIs" dxfId="498" priority="380" stopIfTrue="1" operator="lessThan">
      <formula>0</formula>
    </cfRule>
  </conditionalFormatting>
  <conditionalFormatting sqref="AN18:AN19">
    <cfRule type="cellIs" dxfId="497" priority="356" stopIfTrue="1" operator="lessThan">
      <formula>0</formula>
    </cfRule>
  </conditionalFormatting>
  <conditionalFormatting sqref="AU47">
    <cfRule type="cellIs" dxfId="496" priority="25" stopIfTrue="1" operator="lessThan">
      <formula>0</formula>
    </cfRule>
  </conditionalFormatting>
  <conditionalFormatting sqref="AS26">
    <cfRule type="cellIs" dxfId="495" priority="60" stopIfTrue="1" operator="lessThan">
      <formula>0</formula>
    </cfRule>
  </conditionalFormatting>
  <conditionalFormatting sqref="AT26">
    <cfRule type="cellIs" dxfId="494" priority="59" stopIfTrue="1" operator="lessThan">
      <formula>0</formula>
    </cfRule>
  </conditionalFormatting>
  <conditionalFormatting sqref="D5:D7">
    <cfRule type="cellIs" dxfId="493" priority="478" stopIfTrue="1" operator="lessThan">
      <formula>0</formula>
    </cfRule>
  </conditionalFormatting>
  <conditionalFormatting sqref="AU51">
    <cfRule type="cellIs" dxfId="492" priority="16" stopIfTrue="1" operator="lessThan">
      <formula>0</formula>
    </cfRule>
  </conditionalFormatting>
  <conditionalFormatting sqref="J5:J7">
    <cfRule type="cellIs" dxfId="491" priority="476" stopIfTrue="1" operator="lessThan">
      <formula>0</formula>
    </cfRule>
  </conditionalFormatting>
  <conditionalFormatting sqref="AT52">
    <cfRule type="cellIs" dxfId="490" priority="14" stopIfTrue="1" operator="lessThan">
      <formula>0</formula>
    </cfRule>
  </conditionalFormatting>
  <conditionalFormatting sqref="P5:P7">
    <cfRule type="cellIs" dxfId="489" priority="474" stopIfTrue="1" operator="lessThan">
      <formula>0</formula>
    </cfRule>
  </conditionalFormatting>
  <conditionalFormatting sqref="U5:U7">
    <cfRule type="cellIs" dxfId="488" priority="473" stopIfTrue="1" operator="lessThan">
      <formula>0</formula>
    </cfRule>
  </conditionalFormatting>
  <conditionalFormatting sqref="X5:X7">
    <cfRule type="cellIs" dxfId="487" priority="472" stopIfTrue="1" operator="lessThan">
      <formula>0</formula>
    </cfRule>
  </conditionalFormatting>
  <conditionalFormatting sqref="AA5:AA7">
    <cfRule type="cellIs" dxfId="486" priority="471" stopIfTrue="1" operator="lessThan">
      <formula>0</formula>
    </cfRule>
  </conditionalFormatting>
  <conditionalFormatting sqref="AD5:AD7">
    <cfRule type="cellIs" dxfId="485" priority="470" stopIfTrue="1" operator="lessThan">
      <formula>0</formula>
    </cfRule>
  </conditionalFormatting>
  <conditionalFormatting sqref="AI5:AI7">
    <cfRule type="cellIs" dxfId="484" priority="469" stopIfTrue="1" operator="lessThan">
      <formula>0</formula>
    </cfRule>
  </conditionalFormatting>
  <conditionalFormatting sqref="AN5:AN7">
    <cfRule type="cellIs" dxfId="483" priority="468" stopIfTrue="1" operator="lessThan">
      <formula>0</formula>
    </cfRule>
  </conditionalFormatting>
  <conditionalFormatting sqref="AS5:AS7">
    <cfRule type="cellIs" dxfId="482" priority="467" stopIfTrue="1" operator="lessThan">
      <formula>0</formula>
    </cfRule>
  </conditionalFormatting>
  <conditionalFormatting sqref="AT6:AT7">
    <cfRule type="cellIs" dxfId="481" priority="466"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T5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32 AO24:AR24 AO27:AR27 AO31:AR31 AO35:AR36 AO39:AR39 AO42:AR42 AO45:AR46 AO49:AR49 AO51:AR53 AN23 AN49:AN53 AN45:AN47 AN43 AN41 AN38 AN36 AN34 AN5:AS7 AT6:AU7"/>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2"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7255956.5673417281</v>
      </c>
      <c r="I5" s="403">
        <v>6192441.0836961614</v>
      </c>
      <c r="J5" s="454"/>
      <c r="K5" s="454"/>
      <c r="L5" s="448"/>
      <c r="M5" s="402">
        <v>3285048.8807782861</v>
      </c>
      <c r="N5" s="403">
        <v>2669553.0550464848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7105405.3007785538</v>
      </c>
      <c r="I6" s="398">
        <v>5965361.1161364475</v>
      </c>
      <c r="J6" s="400">
        <v>1699182.7759473296</v>
      </c>
      <c r="K6" s="400">
        <v>14769949.192862332</v>
      </c>
      <c r="L6" s="401"/>
      <c r="M6" s="397">
        <v>3150406.6604897347</v>
      </c>
      <c r="N6" s="398">
        <v>2623137.9659911888</v>
      </c>
      <c r="O6" s="400">
        <v>3092966.4960504398</v>
      </c>
      <c r="P6" s="400">
        <v>8866511.1225313637</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36824.627056075195</v>
      </c>
      <c r="I7" s="398">
        <v>22064.24787281188</v>
      </c>
      <c r="J7" s="400">
        <v>7945.2857906575427</v>
      </c>
      <c r="K7" s="400">
        <v>66834.160719544612</v>
      </c>
      <c r="L7" s="401"/>
      <c r="M7" s="397">
        <v>22946.573451163746</v>
      </c>
      <c r="N7" s="398">
        <v>17778.057832262355</v>
      </c>
      <c r="O7" s="400">
        <v>30787.824563602106</v>
      </c>
      <c r="P7" s="400">
        <v>71512.455847028206</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-113027.35</v>
      </c>
      <c r="J10" s="400">
        <v>128961.93</v>
      </c>
      <c r="K10" s="400">
        <v>15934.579999999987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7142229.9278346291</v>
      </c>
      <c r="I12" s="400">
        <v>6100452.7140092589</v>
      </c>
      <c r="J12" s="400">
        <v>1578166.1317379873</v>
      </c>
      <c r="K12" s="400">
        <v>14820848.773581875</v>
      </c>
      <c r="L12" s="447"/>
      <c r="M12" s="399">
        <v>3173353.2339408984</v>
      </c>
      <c r="N12" s="400">
        <v>2640916.0238234513</v>
      </c>
      <c r="O12" s="400">
        <v>3123754.3206140418</v>
      </c>
      <c r="P12" s="400">
        <v>8938023.5783783905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9075371.9443269894</v>
      </c>
      <c r="I15" s="403">
        <v>6600323.7148543913</v>
      </c>
      <c r="J15" s="395">
        <v>2100355.4948978536</v>
      </c>
      <c r="K15" s="395">
        <v>17776051.154079236</v>
      </c>
      <c r="L15" s="396"/>
      <c r="M15" s="402">
        <v>4479066.7850375576</v>
      </c>
      <c r="N15" s="403">
        <v>4270583.1001397185</v>
      </c>
      <c r="O15" s="395">
        <v>4844503.8633284867</v>
      </c>
      <c r="P15" s="395">
        <v>13594153.748505764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-174944.72413710805</v>
      </c>
      <c r="I16" s="398">
        <v>-90443.253902501223</v>
      </c>
      <c r="J16" s="400">
        <v>187788.17754318353</v>
      </c>
      <c r="K16" s="400">
        <v>-77599.800496425742</v>
      </c>
      <c r="L16" s="401"/>
      <c r="M16" s="397">
        <v>229139.88413431495</v>
      </c>
      <c r="N16" s="398">
        <v>273128.86232341774</v>
      </c>
      <c r="O16" s="400">
        <v>323073.4248163054</v>
      </c>
      <c r="P16" s="400">
        <v>825342.17127403803</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9250316.6684640981</v>
      </c>
      <c r="I17" s="400">
        <v>6690766.9687568927</v>
      </c>
      <c r="J17" s="400">
        <v>1912567.31735467</v>
      </c>
      <c r="K17" s="400">
        <v>17853650.954575662</v>
      </c>
      <c r="L17" s="450"/>
      <c r="M17" s="399">
        <v>4249926.9009032426</v>
      </c>
      <c r="N17" s="400">
        <v>3997454.2378163007</v>
      </c>
      <c r="O17" s="400">
        <v>4521430.4385121809</v>
      </c>
      <c r="P17" s="400">
        <v>12768811.577231726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1829.3333333333333</v>
      </c>
      <c r="I38" s="405">
        <v>1171.5</v>
      </c>
      <c r="J38" s="432">
        <v>292.08333333333331</v>
      </c>
      <c r="K38" s="432">
        <v>3292.9166666666665</v>
      </c>
      <c r="L38" s="448"/>
      <c r="M38" s="404">
        <v>1173.9166666666667</v>
      </c>
      <c r="N38" s="405">
        <v>968.16666666666663</v>
      </c>
      <c r="O38" s="432">
        <v>1020.5833333333334</v>
      </c>
      <c r="P38" s="432">
        <v>3162.666666666667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4.72425E-2</v>
      </c>
      <c r="L39" s="461"/>
      <c r="M39" s="459"/>
      <c r="N39" s="460"/>
      <c r="O39" s="460"/>
      <c r="P39" s="439">
        <v>4.8023999999999997E-2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2481.9317582684994</v>
      </c>
      <c r="L40" s="447"/>
      <c r="M40" s="443"/>
      <c r="N40" s="441"/>
      <c r="O40" s="441"/>
      <c r="P40" s="398">
        <v>1705.9997050344234</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4.72425E-2</v>
      </c>
      <c r="L42" s="447"/>
      <c r="M42" s="443"/>
      <c r="N42" s="441"/>
      <c r="O42" s="441"/>
      <c r="P42" s="436">
        <v>4.8023999999999997E-2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0.77210653254538897</v>
      </c>
      <c r="I45" s="436">
        <v>0.91177181069014113</v>
      </c>
      <c r="J45" s="436" t="s">
        <v>505</v>
      </c>
      <c r="K45" s="436">
        <v>0.83012986034565006</v>
      </c>
      <c r="L45" s="447"/>
      <c r="M45" s="438">
        <v>0.74668419197197522</v>
      </c>
      <c r="N45" s="436" t="s">
        <v>505</v>
      </c>
      <c r="O45" s="436">
        <v>0.6908774475455477</v>
      </c>
      <c r="P45" s="436">
        <v>0.69998868135198467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4.72425E-2</v>
      </c>
      <c r="L47" s="447"/>
      <c r="M47" s="443"/>
      <c r="N47" s="441"/>
      <c r="O47" s="441"/>
      <c r="P47" s="436">
        <v>4.8023999999999997E-2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0.877</v>
      </c>
      <c r="L48" s="447"/>
      <c r="M48" s="443"/>
      <c r="N48" s="441"/>
      <c r="O48" s="441"/>
      <c r="P48" s="436">
        <v>0.748</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0.877</v>
      </c>
      <c r="L51" s="447"/>
      <c r="M51" s="444"/>
      <c r="N51" s="442"/>
      <c r="O51" s="442"/>
      <c r="P51" s="436">
        <v>0.748</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1912567.31735467</v>
      </c>
      <c r="L52" s="447"/>
      <c r="M52" s="443"/>
      <c r="N52" s="441"/>
      <c r="O52" s="441"/>
      <c r="P52" s="400">
        <v>4521430.4385121809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461185.90472824237</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3:E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148</v>
      </c>
      <c r="E4" s="104">
        <f>'Pt 1 Summary of Data'!$Q$56+'Pt 1 Summary of Data'!$S$56-'Pt 1 Summary of Data'!$T$56</f>
        <v>659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35</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461185.90472824237</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484">
        <v>400858.48520307173</v>
      </c>
      <c r="F13" s="95"/>
      <c r="G13" s="95"/>
      <c r="H13" s="95"/>
      <c r="I13" s="177"/>
      <c r="J13" s="177"/>
      <c r="K13" s="197"/>
    </row>
    <row r="14" spans="2:11" x14ac:dyDescent="0.2">
      <c r="B14" s="124" t="s">
        <v>95</v>
      </c>
      <c r="C14" s="94"/>
      <c r="D14" s="95"/>
      <c r="E14" s="95">
        <v>60327.419525170641</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v>159898.16951265172</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5" t="s">
        <v>503</v>
      </c>
      <c r="D23" s="486"/>
      <c r="E23" s="486"/>
      <c r="F23" s="486"/>
      <c r="G23" s="486"/>
      <c r="H23" s="486"/>
      <c r="I23" s="486"/>
      <c r="J23" s="486"/>
      <c r="K23" s="487"/>
    </row>
    <row r="24" spans="2:12" s="5" customFormat="1" ht="100.15" customHeight="1" x14ac:dyDescent="0.2">
      <c r="B24" s="90" t="s">
        <v>213</v>
      </c>
      <c r="C24" s="488" t="s">
        <v>504</v>
      </c>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2016-07-29T17:34:17Z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