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52" i="10" l="1"/>
  <c r="P15" i="10"/>
  <c r="P17" i="10"/>
  <c r="O17" i="10"/>
  <c r="O15" i="10"/>
  <c r="Q5" i="18"/>
  <c r="Q47" i="4"/>
  <c r="Q5" i="4"/>
</calcChain>
</file>

<file path=xl/sharedStrings.xml><?xml version="1.0" encoding="utf-8"?>
<sst xmlns="http://schemas.openxmlformats.org/spreadsheetml/2006/main" count="691" uniqueCount="564">
  <si>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</si>
  <si>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</si>
  <si>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</si>
  <si>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</si>
  <si>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</si>
  <si>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</si>
  <si>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</si>
  <si>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</si>
  <si>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</si>
  <si>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</si>
  <si>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</si>
  <si>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</si>
  <si>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</si>
  <si>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</si>
  <si>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</si>
  <si>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</si>
  <si>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</si>
  <si>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</si>
  <si>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</si>
  <si>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</si>
  <si>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</si>
  <si>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</si>
  <si>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</si>
  <si>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</si>
  <si>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</si>
  <si>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</si>
  <si>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</si>
  <si>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</si>
  <si>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</si>
  <si>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</si>
  <si>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</si>
  <si>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</si>
  <si>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</si>
  <si>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</si>
  <si>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</si>
  <si>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</si>
  <si>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</si>
  <si>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</si>
  <si>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</si>
  <si>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</si>
  <si>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</si>
  <si>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</si>
  <si>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</si>
  <si>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</si>
  <si>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</si>
  <si>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</si>
  <si>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</si>
  <si>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</si>
  <si>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</si>
  <si>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</si>
  <si>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</si>
  <si>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</si>
  <si>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</si>
  <si>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</si>
  <si>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</si>
  <si>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</si>
  <si>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</si>
  <si>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</si>
  <si>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</si>
  <si>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</si>
  <si>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</si>
  <si>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</si>
  <si>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</si>
  <si>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</si>
  <si>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</si>
  <si>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</si>
  <si>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</si>
  <si>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</si>
  <si>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</si>
  <si>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</si>
  <si>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</si>
  <si>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</si>
  <si>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</si>
  <si>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</si>
  <si>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</si>
  <si>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</si>
  <si>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</si>
  <si>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</si>
  <si>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</si>
  <si>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</si>
  <si>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</si>
  <si>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</si>
  <si>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</si>
  <si>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</si>
  <si>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</si>
  <si>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</si>
  <si>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</si>
  <si>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</si>
  <si>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</si>
  <si>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</si>
  <si>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</si>
  <si>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</si>
  <si>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</si>
  <si>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</si>
  <si>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</si>
  <si>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</si>
  <si>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</si>
  <si>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</si>
  <si>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</si>
  <si>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</si>
  <si>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</si>
  <si>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</si>
  <si>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</si>
  <si>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</si>
  <si>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</si>
  <si>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</si>
  <si>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</si>
  <si>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</si>
  <si>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</si>
  <si>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</si>
  <si>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</si>
  <si>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</si>
  <si>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</si>
  <si>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</si>
  <si>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</si>
  <si>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</si>
  <si>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</si>
  <si>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</si>
  <si>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</si>
  <si>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</si>
  <si>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</si>
  <si>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</si>
  <si>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</si>
  <si>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</si>
  <si>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</si>
  <si>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</si>
  <si>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</si>
  <si>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</si>
  <si>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</si>
  <si>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</si>
  <si>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</si>
  <si>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</si>
  <si>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</si>
  <si>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</si>
  <si>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</si>
  <si>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</si>
  <si>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</si>
  <si>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</si>
  <si>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</si>
  <si>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</si>
  <si>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</si>
  <si>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</si>
  <si>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</si>
  <si>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</si>
  <si>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</si>
  <si>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</si>
  <si>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</si>
  <si>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</si>
  <si>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</si>
  <si>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</si>
  <si>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</si>
  <si>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</si>
  <si>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</si>
  <si>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</si>
  <si>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</si>
  <si>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</si>
  <si>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</si>
  <si>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</si>
  <si>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</si>
  <si>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</si>
  <si>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</si>
  <si>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</si>
  <si>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</si>
  <si>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</si>
  <si>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</si>
  <si>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</si>
  <si>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</si>
  <si>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</si>
  <si>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</si>
  <si>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</si>
  <si>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</si>
  <si>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</si>
  <si>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</si>
  <si>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</si>
  <si>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</si>
  <si>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</si>
  <si>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</si>
  <si>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</si>
  <si>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</si>
  <si>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</si>
  <si>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</si>
  <si>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</si>
  <si>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</si>
  <si>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</si>
  <si>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</si>
  <si>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</si>
  <si>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</si>
  <si>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</si>
  <si>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</si>
  <si>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</si>
  <si>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</si>
  <si>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</si>
  <si>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</si>
  <si>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</si>
  <si>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</si>
  <si>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</si>
  <si>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</si>
  <si>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</si>
  <si>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</si>
  <si>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</si>
  <si>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</si>
  <si>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</si>
  <si>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</si>
  <si>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</si>
  <si>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</si>
  <si>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</si>
  <si>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</si>
  <si>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</si>
  <si>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</si>
  <si>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</si>
  <si>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</si>
  <si>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</si>
  <si>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</si>
  <si>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</si>
  <si>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</si>
  <si>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</si>
  <si>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</si>
  <si>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</si>
  <si>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</si>
  <si>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</si>
  <si>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</si>
  <si>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</si>
  <si>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</si>
  <si>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</si>
  <si>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</si>
  <si>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</si>
  <si>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</si>
  <si>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</si>
  <si>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</si>
  <si>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</si>
  <si>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</si>
  <si>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</si>
  <si>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</si>
  <si>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</si>
  <si>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</si>
  <si>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</si>
  <si>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</si>
  <si>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</si>
  <si>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</si>
  <si>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</si>
  <si>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</si>
  <si>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</si>
  <si>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</si>
  <si>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</si>
  <si>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</si>
  <si>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</si>
  <si>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</si>
  <si>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</si>
  <si>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</si>
  <si>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</si>
  <si>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</si>
  <si>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</si>
  <si>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</si>
  <si>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</si>
  <si>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</si>
  <si>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</si>
  <si>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</si>
  <si>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</si>
  <si>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</si>
  <si>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</si>
  <si>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</si>
  <si>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</si>
  <si>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</si>
  <si>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</si>
  <si>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</si>
  <si>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</si>
  <si>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</si>
  <si>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</si>
  <si>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</si>
  <si>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</si>
  <si>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</si>
  <si>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</si>
  <si>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</si>
  <si>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</si>
  <si>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</si>
  <si>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</si>
  <si>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</si>
  <si>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</si>
  <si>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</si>
  <si>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</si>
  <si>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</si>
  <si>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</si>
  <si>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</si>
  <si>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</si>
  <si>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</si>
  <si>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</si>
  <si>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</si>
  <si>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</si>
  <si>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</si>
  <si>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</si>
  <si>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</si>
  <si>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</si>
  <si>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</si>
  <si>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</si>
  <si>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</si>
  <si>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</si>
  <si>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</si>
  <si>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</si>
  <si>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</si>
  <si>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</si>
  <si>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</si>
  <si>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</si>
  <si>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</si>
  <si>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</si>
  <si>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</si>
  <si>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</si>
  <si>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</si>
  <si>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</si>
  <si>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</si>
  <si>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</si>
  <si>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</si>
  <si>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</si>
  <si>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</si>
  <si>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</si>
  <si>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</si>
  <si>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</si>
  <si>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</si>
  <si>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</si>
  <si>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</si>
  <si>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</si>
  <si>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</si>
  <si>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</si>
  <si>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</si>
  <si>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</si>
  <si>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</si>
  <si>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</si>
  <si>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</si>
  <si>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</si>
  <si>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</si>
  <si>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</si>
  <si>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</si>
  <si>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</si>
  <si>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</si>
  <si>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</si>
  <si>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</si>
  <si>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</si>
  <si>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</si>
  <si>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</si>
  <si>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</si>
  <si>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</si>
  <si>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</si>
  <si>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</si>
  <si>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</si>
  <si>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</si>
  <si>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</si>
  <si>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</si>
  <si>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</si>
  <si>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</si>
  <si>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</si>
  <si>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</si>
  <si>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</si>
  <si>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</si>
  <si>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</si>
  <si>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</si>
  <si>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</si>
  <si>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</si>
  <si>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</si>
  <si>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</si>
  <si>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</si>
  <si>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</si>
  <si>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</si>
  <si>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</si>
  <si>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</si>
  <si>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</si>
  <si>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</si>
  <si>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</si>
  <si>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</si>
  <si>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</si>
  <si>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</si>
  <si>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</si>
  <si>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</si>
  <si>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</si>
  <si>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</si>
  <si>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</si>
  <si>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</si>
  <si>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</si>
  <si>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</si>
  <si>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</si>
  <si>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</si>
  <si>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</si>
  <si>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</si>
  <si>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</si>
  <si>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</si>
  <si>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</si>
  <si>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</si>
  <si>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</si>
  <si>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</si>
  <si>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</si>
  <si>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</si>
  <si>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</si>
  <si>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</si>
  <si>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</si>
  <si>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</si>
  <si>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</si>
  <si>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</si>
  <si>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</si>
  <si>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</si>
  <si>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</si>
  <si>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</si>
  <si>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</si>
  <si>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</si>
  <si>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</si>
  <si>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</si>
  <si>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</si>
  <si>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</si>
  <si>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</si>
  <si>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</si>
  <si>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</si>
  <si>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</si>
  <si>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</si>
  <si>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</si>
  <si>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</si>
  <si>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</si>
  <si>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</si>
  <si>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</si>
  <si>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</si>
  <si>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</si>
  <si>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</si>
  <si>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</si>
  <si>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</si>
  <si>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</si>
  <si>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</si>
  <si>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</si>
  <si>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</si>
  <si>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</si>
  <si>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</si>
  <si>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</si>
  <si>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</si>
  <si>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</si>
  <si>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</si>
  <si>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</si>
  <si>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</si>
  <si>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</si>
  <si>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</si>
  <si>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</si>
  <si>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</si>
  <si>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</si>
  <si>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</si>
  <si>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</si>
  <si>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</si>
  <si>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</si>
  <si>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</si>
  <si>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</si>
  <si>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</si>
  <si>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</si>
  <si>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</si>
  <si>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</si>
  <si>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</si>
  <si>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</si>
  <si>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</si>
  <si>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</si>
  <si>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</si>
  <si>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</si>
  <si>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</si>
  <si>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</si>
  <si>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</si>
  <si>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</si>
  <si>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</si>
  <si>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</si>
  <si>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</si>
  <si>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</si>
  <si>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</si>
  <si>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</si>
  <si>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</si>
  <si>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</si>
  <si>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</si>
  <si>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</si>
  <si>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</si>
  <si>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</si>
  <si>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</si>
  <si>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</si>
  <si>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</si>
  <si>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</si>
  <si>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</si>
  <si>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</si>
  <si>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</si>
  <si>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</si>
  <si>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</si>
  <si>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</si>
  <si>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</si>
  <si>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</si>
  <si>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</si>
  <si>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</si>
  <si>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</si>
  <si>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</si>
  <si>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</si>
  <si>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</si>
  <si>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</si>
  <si>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</si>
  <si>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</si>
  <si>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</si>
  <si>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</si>
  <si>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</si>
  <si>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</si>
  <si>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</si>
  <si>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</si>
  <si>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Keystone Health Plan East</t>
  </si>
  <si>
    <t>Independence Health Group, Inc.</t>
  </si>
  <si>
    <t>00936</t>
  </si>
  <si>
    <t>2015</t>
  </si>
  <si>
    <t>1901 Market Street Philadelphia, PA 19103-1480</t>
  </si>
  <si>
    <t>232405376</t>
  </si>
  <si>
    <t>95056</t>
  </si>
  <si>
    <t>239</t>
  </si>
  <si>
    <t/>
  </si>
  <si>
    <t>The Company is actively working to notify customers who were mailed rebate checks that have not been submitted for payment.</t>
  </si>
  <si>
    <t>Unclaimed rebate checks identified or reported as lost are voided and reissued to customers.</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</si>
  <si>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</si>
  <si>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</si>
  <si>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</si>
  <si>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</si>
  <si>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</si>
  <si>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</si>
  <si>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</si>
  <si>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</si>
  <si>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</si>
  <si>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</si>
  <si>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</si>
  <si>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</si>
  <si>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</si>
  <si>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</si>
  <si>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</si>
  <si>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</si>
  <si>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</si>
  <si>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</si>
  <si>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</si>
  <si>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</si>
  <si>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</si>
  <si>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</si>
  <si>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Regulatory authority licenses and fees</t>
  </si>
  <si>
    <t>N/A</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</si>
  <si>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</si>
  <si>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</si>
  <si>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</si>
  <si>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</si>
  <si>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</si>
  <si>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</si>
  <si>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</si>
  <si>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</si>
  <si>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</si>
  <si>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</si>
  <si>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</si>
  <si>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</si>
  <si>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</si>
  <si>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</si>
  <si>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</si>
  <si>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</si>
  <si>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</si>
  <si>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</si>
  <si>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</si>
  <si>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</si>
  <si>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</si>
  <si>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</si>
  <si>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</si>
  <si>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</si>
  <si>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</si>
  <si>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</si>
  <si>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</si>
  <si>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</si>
  <si>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</si>
  <si>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</si>
  <si>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</si>
  <si>
    <t>Independence Hospital Indemnity Plan, Inc.</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</si>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</sst>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543650585</v>
      </c>
      <c r="E5" s="213">
        <v>528738874.59000003</v>
      </c>
      <c r="F5" s="213">
        <v>0</v>
      </c>
      <c r="G5" s="213">
        <v>0</v>
      </c>
      <c r="H5" s="213">
        <v>0</v>
      </c>
      <c r="I5" s="212">
        <v>507507904.59000003</v>
      </c>
      <c r="J5" s="212">
        <v>657971283</v>
      </c>
      <c r="K5" s="213">
        <v>648061979.10000002</v>
      </c>
      <c r="L5" s="213">
        <v>0</v>
      </c>
      <c r="M5" s="213">
        <v>0</v>
      </c>
      <c r="N5" s="213">
        <v>0</v>
      </c>
      <c r="O5" s="212">
        <v>654269543.10000002</v>
      </c>
      <c r="P5" s="212">
        <v>683335949</v>
      </c>
      <c r="Q5" s="213">
        <f>684611068+119240</f>
        <v>684730308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4285939</v>
      </c>
      <c r="AO5" s="213">
        <v>4578104</v>
      </c>
      <c r="AP5" s="213">
        <v>0</v>
      </c>
      <c r="AQ5" s="213">
        <v>0</v>
      </c>
      <c r="AR5" s="213">
        <v>0</v>
      </c>
      <c r="AS5" s="212">
        <v>49739021</v>
      </c>
      <c r="AT5" s="214">
        <v>1794222</v>
      </c>
      <c r="AU5" s="214">
        <v>1111231301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-6747830</v>
      </c>
      <c r="E8" s="268"/>
      <c r="F8" s="269"/>
      <c r="G8" s="269"/>
      <c r="H8" s="269"/>
      <c r="I8" s="272"/>
      <c r="J8" s="216">
        <v>-3118919</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-897201</v>
      </c>
      <c r="AU8" s="220">
        <v>-395973</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437069443</v>
      </c>
      <c r="E12" s="213">
        <v>469929005</v>
      </c>
      <c r="F12" s="213">
        <v>0</v>
      </c>
      <c r="G12" s="213">
        <v>0</v>
      </c>
      <c r="H12" s="213">
        <v>0</v>
      </c>
      <c r="I12" s="212">
        <v>459109995.43281955</v>
      </c>
      <c r="J12" s="212">
        <v>518192618</v>
      </c>
      <c r="K12" s="213">
        <v>516745492</v>
      </c>
      <c r="L12" s="213">
        <v>1535583</v>
      </c>
      <c r="M12" s="213">
        <v>0</v>
      </c>
      <c r="N12" s="213">
        <v>0</v>
      </c>
      <c r="O12" s="212">
        <v>534400998.59768003</v>
      </c>
      <c r="P12" s="212">
        <v>536314046</v>
      </c>
      <c r="Q12" s="213">
        <v>541417817</v>
      </c>
      <c r="R12" s="213">
        <v>1989478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2116450</v>
      </c>
      <c r="AO12" s="213">
        <v>2247977</v>
      </c>
      <c r="AP12" s="213">
        <v>4133</v>
      </c>
      <c r="AQ12" s="213">
        <v>0</v>
      </c>
      <c r="AR12" s="213">
        <v>0</v>
      </c>
      <c r="AS12" s="212">
        <v>46239544</v>
      </c>
      <c r="AT12" s="214">
        <v>444785</v>
      </c>
      <c r="AU12" s="214">
        <v>934016889</v>
      </c>
      <c r="AV12" s="291"/>
      <c r="AW12" s="296"/>
    </row>
    <row r="13" spans="1:49" ht="25.5" x14ac:dyDescent="0.2">
      <c r="B13" s="239" t="s">
        <v>230</v>
      </c>
      <c r="C13" s="203" t="s">
        <v>37</v>
      </c>
      <c r="D13" s="216">
        <v>107669383</v>
      </c>
      <c r="E13" s="217">
        <v>107864675</v>
      </c>
      <c r="F13" s="217"/>
      <c r="G13" s="268"/>
      <c r="H13" s="269"/>
      <c r="I13" s="216"/>
      <c r="J13" s="216">
        <v>128431598</v>
      </c>
      <c r="K13" s="217">
        <v>128974151</v>
      </c>
      <c r="L13" s="217"/>
      <c r="M13" s="268"/>
      <c r="N13" s="269"/>
      <c r="O13" s="216"/>
      <c r="P13" s="216">
        <v>99693094</v>
      </c>
      <c r="Q13" s="217">
        <v>99598222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6673124</v>
      </c>
      <c r="AT13" s="220"/>
      <c r="AU13" s="220">
        <v>53389326</v>
      </c>
      <c r="AV13" s="290"/>
      <c r="AW13" s="297"/>
    </row>
    <row r="14" spans="1:49" ht="25.5" x14ac:dyDescent="0.2">
      <c r="B14" s="239" t="s">
        <v>231</v>
      </c>
      <c r="C14" s="203" t="s">
        <v>6</v>
      </c>
      <c r="D14" s="216">
        <v>6253525</v>
      </c>
      <c r="E14" s="217">
        <v>7152032</v>
      </c>
      <c r="F14" s="217"/>
      <c r="G14" s="267"/>
      <c r="H14" s="270"/>
      <c r="I14" s="216"/>
      <c r="J14" s="216">
        <v>5922001</v>
      </c>
      <c r="K14" s="217">
        <v>6956341</v>
      </c>
      <c r="L14" s="217"/>
      <c r="M14" s="267"/>
      <c r="N14" s="270"/>
      <c r="O14" s="216"/>
      <c r="P14" s="216">
        <v>4596849</v>
      </c>
      <c r="Q14" s="217">
        <v>5371923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246713</v>
      </c>
      <c r="AT14" s="220"/>
      <c r="AU14" s="220">
        <v>8902190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-148143</v>
      </c>
      <c r="E16" s="268"/>
      <c r="F16" s="269"/>
      <c r="G16" s="270"/>
      <c r="H16" s="270"/>
      <c r="I16" s="272"/>
      <c r="J16" s="216"/>
      <c r="K16" s="268"/>
      <c r="L16" s="269"/>
      <c r="M16" s="270"/>
      <c r="N16" s="270"/>
      <c r="O16" s="272"/>
      <c r="P16" s="216">
        <v>-41737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-170081</v>
      </c>
      <c r="AU16" s="220">
        <v>-201869</v>
      </c>
      <c r="AV16" s="290"/>
      <c r="AW16" s="297"/>
    </row>
    <row r="17" spans="1:49" x14ac:dyDescent="0.2">
      <c r="B17" s="239" t="s">
        <v>234</v>
      </c>
      <c r="C17" s="203" t="s">
        <v>62</v>
      </c>
      <c r="D17" s="216">
        <v>-500000</v>
      </c>
      <c r="E17" s="267"/>
      <c r="F17" s="270"/>
      <c r="G17" s="270"/>
      <c r="H17" s="270"/>
      <c r="I17" s="271"/>
      <c r="J17" s="216">
        <v>-13156519</v>
      </c>
      <c r="K17" s="267"/>
      <c r="L17" s="270"/>
      <c r="M17" s="270"/>
      <c r="N17" s="270"/>
      <c r="O17" s="271"/>
      <c r="P17" s="216">
        <v>-24306743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-630342</v>
      </c>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92091</v>
      </c>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235000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413881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625478</v>
      </c>
      <c r="E22" s="222">
        <v>625478</v>
      </c>
      <c r="F22" s="222">
        <v>0</v>
      </c>
      <c r="G22" s="222">
        <v>0</v>
      </c>
      <c r="H22" s="222">
        <v>0</v>
      </c>
      <c r="I22" s="221">
        <v>612968.43999999994</v>
      </c>
      <c r="J22" s="221">
        <v>701453</v>
      </c>
      <c r="K22" s="222">
        <v>701453</v>
      </c>
      <c r="L22" s="222">
        <v>0</v>
      </c>
      <c r="M22" s="222">
        <v>0</v>
      </c>
      <c r="N22" s="222">
        <v>0</v>
      </c>
      <c r="O22" s="221">
        <v>722496.59</v>
      </c>
      <c r="P22" s="221">
        <v>648128</v>
      </c>
      <c r="Q22" s="222">
        <v>648128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4753</v>
      </c>
      <c r="AO22" s="222">
        <v>4753</v>
      </c>
      <c r="AP22" s="222">
        <v>0</v>
      </c>
      <c r="AQ22" s="222">
        <v>0</v>
      </c>
      <c r="AR22" s="222">
        <v>0</v>
      </c>
      <c r="AS22" s="221">
        <v>124096</v>
      </c>
      <c r="AT22" s="223">
        <v>0</v>
      </c>
      <c r="AU22" s="223">
        <v>499322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-10112875</v>
      </c>
      <c r="E25" s="217">
        <v>-10112875</v>
      </c>
      <c r="F25" s="217"/>
      <c r="G25" s="217"/>
      <c r="H25" s="217"/>
      <c r="I25" s="216">
        <v>-13358633.553656828</v>
      </c>
      <c r="J25" s="216">
        <v>9072228</v>
      </c>
      <c r="K25" s="217">
        <v>9072228</v>
      </c>
      <c r="L25" s="217"/>
      <c r="M25" s="217"/>
      <c r="N25" s="217"/>
      <c r="O25" s="216">
        <v>-4669939.7746680006</v>
      </c>
      <c r="P25" s="216">
        <v>31956265</v>
      </c>
      <c r="Q25" s="217">
        <v>31956265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686520</v>
      </c>
      <c r="AO25" s="217">
        <v>686520</v>
      </c>
      <c r="AP25" s="217"/>
      <c r="AQ25" s="217"/>
      <c r="AR25" s="217"/>
      <c r="AS25" s="216">
        <v>-2954865</v>
      </c>
      <c r="AT25" s="220">
        <v>97389</v>
      </c>
      <c r="AU25" s="220">
        <v>17463279</v>
      </c>
      <c r="AV25" s="220">
        <v>-9489941</v>
      </c>
      <c r="AW25" s="297"/>
    </row>
    <row r="26" spans="1:49" s="5" customFormat="1" x14ac:dyDescent="0.2">
      <c r="A26" s="35"/>
      <c r="B26" s="242" t="s">
        <v>242</v>
      </c>
      <c r="C26" s="203"/>
      <c r="D26" s="216">
        <v>228967</v>
      </c>
      <c r="E26" s="217">
        <v>228967</v>
      </c>
      <c r="F26" s="217"/>
      <c r="G26" s="217"/>
      <c r="H26" s="217"/>
      <c r="I26" s="216">
        <v>227281</v>
      </c>
      <c r="J26" s="216">
        <v>263783</v>
      </c>
      <c r="K26" s="217">
        <v>263783</v>
      </c>
      <c r="L26" s="217"/>
      <c r="M26" s="217"/>
      <c r="N26" s="217"/>
      <c r="O26" s="216">
        <v>263783</v>
      </c>
      <c r="P26" s="216">
        <v>245758</v>
      </c>
      <c r="Q26" s="217">
        <v>245758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6780280</v>
      </c>
      <c r="E27" s="217">
        <v>6780280</v>
      </c>
      <c r="F27" s="217"/>
      <c r="G27" s="217"/>
      <c r="H27" s="217"/>
      <c r="I27" s="216">
        <v>8554737</v>
      </c>
      <c r="J27" s="216">
        <v>11253236</v>
      </c>
      <c r="K27" s="217">
        <v>11253236</v>
      </c>
      <c r="L27" s="217"/>
      <c r="M27" s="217"/>
      <c r="N27" s="217"/>
      <c r="O27" s="216">
        <v>12053805</v>
      </c>
      <c r="P27" s="216">
        <v>15021316</v>
      </c>
      <c r="Q27" s="217">
        <v>15021316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90264</v>
      </c>
      <c r="AO27" s="217">
        <v>90264</v>
      </c>
      <c r="AP27" s="217"/>
      <c r="AQ27" s="217"/>
      <c r="AR27" s="217"/>
      <c r="AS27" s="216">
        <v>1022984</v>
      </c>
      <c r="AT27" s="220">
        <v>13226</v>
      </c>
      <c r="AU27" s="220">
        <v>21865902</v>
      </c>
      <c r="AV27" s="293"/>
      <c r="AW27" s="297"/>
    </row>
    <row r="28" spans="1:49" s="5" customFormat="1" x14ac:dyDescent="0.2">
      <c r="A28" s="35"/>
      <c r="B28" s="242" t="s">
        <v>244</v>
      </c>
      <c r="C28" s="203"/>
      <c r="D28" s="216">
        <v>13437865</v>
      </c>
      <c r="E28" s="217">
        <v>13437865</v>
      </c>
      <c r="F28" s="217"/>
      <c r="G28" s="217"/>
      <c r="H28" s="217"/>
      <c r="I28" s="216">
        <v>13437859</v>
      </c>
      <c r="J28" s="216">
        <v>5624980</v>
      </c>
      <c r="K28" s="217">
        <v>5624980</v>
      </c>
      <c r="L28" s="217"/>
      <c r="M28" s="217"/>
      <c r="N28" s="217"/>
      <c r="O28" s="216">
        <v>5624980</v>
      </c>
      <c r="P28" s="216">
        <v>4793592</v>
      </c>
      <c r="Q28" s="217">
        <v>4793592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4608</v>
      </c>
      <c r="AO28" s="217">
        <v>4608</v>
      </c>
      <c r="AP28" s="217"/>
      <c r="AQ28" s="217"/>
      <c r="AR28" s="217"/>
      <c r="AS28" s="216"/>
      <c r="AT28" s="220"/>
      <c r="AU28" s="220">
        <v>401636</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-6886487</v>
      </c>
      <c r="E30" s="217">
        <v>-6886487</v>
      </c>
      <c r="F30" s="217"/>
      <c r="G30" s="217"/>
      <c r="H30" s="217"/>
      <c r="I30" s="216">
        <v>-6769416.7209999999</v>
      </c>
      <c r="J30" s="216">
        <v>5725540</v>
      </c>
      <c r="K30" s="217">
        <v>5725540</v>
      </c>
      <c r="L30" s="217"/>
      <c r="M30" s="217"/>
      <c r="N30" s="217"/>
      <c r="O30" s="216">
        <v>14573245.086000001</v>
      </c>
      <c r="P30" s="216">
        <v>21231430</v>
      </c>
      <c r="Q30" s="217">
        <v>21231430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487936</v>
      </c>
      <c r="AO30" s="217">
        <v>487936</v>
      </c>
      <c r="AP30" s="217"/>
      <c r="AQ30" s="217"/>
      <c r="AR30" s="217"/>
      <c r="AS30" s="216">
        <v>-1957292</v>
      </c>
      <c r="AT30" s="220">
        <v>67109</v>
      </c>
      <c r="AU30" s="220">
        <v>8190412</v>
      </c>
      <c r="AV30" s="220">
        <v>-3905452</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7699083</v>
      </c>
      <c r="E37" s="225">
        <v>7699083</v>
      </c>
      <c r="F37" s="225"/>
      <c r="G37" s="225"/>
      <c r="H37" s="225"/>
      <c r="I37" s="224">
        <v>7360608.3597999997</v>
      </c>
      <c r="J37" s="224">
        <v>8832283</v>
      </c>
      <c r="K37" s="225">
        <v>8832283</v>
      </c>
      <c r="L37" s="225"/>
      <c r="M37" s="225"/>
      <c r="N37" s="225"/>
      <c r="O37" s="224">
        <v>9412405.2261999995</v>
      </c>
      <c r="P37" s="224">
        <v>4269994</v>
      </c>
      <c r="Q37" s="225">
        <v>4269994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31035</v>
      </c>
      <c r="AO37" s="225">
        <v>31035</v>
      </c>
      <c r="AP37" s="225"/>
      <c r="AQ37" s="225"/>
      <c r="AR37" s="225"/>
      <c r="AS37" s="224">
        <v>368305</v>
      </c>
      <c r="AT37" s="226"/>
      <c r="AU37" s="226">
        <v>2409049</v>
      </c>
      <c r="AV37" s="226"/>
      <c r="AW37" s="296"/>
    </row>
    <row r="38" spans="1:49" x14ac:dyDescent="0.2">
      <c r="B38" s="239" t="s">
        <v>254</v>
      </c>
      <c r="C38" s="203" t="s">
        <v>16</v>
      </c>
      <c r="D38" s="216">
        <v>780369</v>
      </c>
      <c r="E38" s="217">
        <v>780369</v>
      </c>
      <c r="F38" s="217"/>
      <c r="G38" s="217"/>
      <c r="H38" s="217"/>
      <c r="I38" s="216">
        <v>701752.00080000004</v>
      </c>
      <c r="J38" s="216">
        <v>875160</v>
      </c>
      <c r="K38" s="217">
        <v>875160</v>
      </c>
      <c r="L38" s="217"/>
      <c r="M38" s="217"/>
      <c r="N38" s="217"/>
      <c r="O38" s="216">
        <v>995198.45519999997</v>
      </c>
      <c r="P38" s="216">
        <v>808629</v>
      </c>
      <c r="Q38" s="217">
        <v>808629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5930</v>
      </c>
      <c r="AO38" s="217">
        <v>5930</v>
      </c>
      <c r="AP38" s="217"/>
      <c r="AQ38" s="217"/>
      <c r="AR38" s="217"/>
      <c r="AS38" s="216">
        <v>159267</v>
      </c>
      <c r="AT38" s="220"/>
      <c r="AU38" s="220">
        <v>1041751</v>
      </c>
      <c r="AV38" s="220"/>
      <c r="AW38" s="297"/>
    </row>
    <row r="39" spans="1:49" x14ac:dyDescent="0.2">
      <c r="B39" s="242" t="s">
        <v>255</v>
      </c>
      <c r="C39" s="203" t="s">
        <v>17</v>
      </c>
      <c r="D39" s="216">
        <v>780369</v>
      </c>
      <c r="E39" s="217">
        <v>780369</v>
      </c>
      <c r="F39" s="217"/>
      <c r="G39" s="217"/>
      <c r="H39" s="217"/>
      <c r="I39" s="216">
        <v>701752.00080000004</v>
      </c>
      <c r="J39" s="216">
        <v>875160</v>
      </c>
      <c r="K39" s="217">
        <v>875160</v>
      </c>
      <c r="L39" s="217"/>
      <c r="M39" s="217"/>
      <c r="N39" s="217"/>
      <c r="O39" s="216">
        <v>995198.45519999997</v>
      </c>
      <c r="P39" s="216">
        <v>808629</v>
      </c>
      <c r="Q39" s="217">
        <v>808629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5930</v>
      </c>
      <c r="AO39" s="217">
        <v>5930</v>
      </c>
      <c r="AP39" s="217"/>
      <c r="AQ39" s="217"/>
      <c r="AR39" s="217"/>
      <c r="AS39" s="216">
        <v>159267</v>
      </c>
      <c r="AT39" s="220"/>
      <c r="AU39" s="220">
        <v>1041751</v>
      </c>
      <c r="AV39" s="220"/>
      <c r="AW39" s="297"/>
    </row>
    <row r="40" spans="1:49" x14ac:dyDescent="0.2">
      <c r="B40" s="242" t="s">
        <v>256</v>
      </c>
      <c r="C40" s="203" t="s">
        <v>38</v>
      </c>
      <c r="D40" s="216">
        <v>829142</v>
      </c>
      <c r="E40" s="217">
        <v>829142</v>
      </c>
      <c r="F40" s="217"/>
      <c r="G40" s="217"/>
      <c r="H40" s="217"/>
      <c r="I40" s="216">
        <v>745611.35880000005</v>
      </c>
      <c r="J40" s="216">
        <v>929857</v>
      </c>
      <c r="K40" s="217">
        <v>929857</v>
      </c>
      <c r="L40" s="217"/>
      <c r="M40" s="217"/>
      <c r="N40" s="217"/>
      <c r="O40" s="216">
        <v>1057398.1572</v>
      </c>
      <c r="P40" s="216">
        <v>859168</v>
      </c>
      <c r="Q40" s="217">
        <v>859168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6301</v>
      </c>
      <c r="AO40" s="217">
        <v>6301</v>
      </c>
      <c r="AP40" s="217"/>
      <c r="AQ40" s="217"/>
      <c r="AR40" s="217"/>
      <c r="AS40" s="216">
        <v>169221</v>
      </c>
      <c r="AT40" s="220"/>
      <c r="AU40" s="220">
        <v>1106860</v>
      </c>
      <c r="AV40" s="220"/>
      <c r="AW40" s="297"/>
    </row>
    <row r="41" spans="1:49" s="5" customFormat="1" ht="25.5" x14ac:dyDescent="0.2">
      <c r="A41" s="35"/>
      <c r="B41" s="242" t="s">
        <v>257</v>
      </c>
      <c r="C41" s="203" t="s">
        <v>129</v>
      </c>
      <c r="D41" s="216">
        <v>682822</v>
      </c>
      <c r="E41" s="217">
        <v>682822</v>
      </c>
      <c r="F41" s="217"/>
      <c r="G41" s="217"/>
      <c r="H41" s="217"/>
      <c r="I41" s="216">
        <v>614032.4325</v>
      </c>
      <c r="J41" s="216">
        <v>765764</v>
      </c>
      <c r="K41" s="217">
        <v>765764</v>
      </c>
      <c r="L41" s="217"/>
      <c r="M41" s="217"/>
      <c r="N41" s="217"/>
      <c r="O41" s="216">
        <v>870797.84249999991</v>
      </c>
      <c r="P41" s="216">
        <v>707550</v>
      </c>
      <c r="Q41" s="217">
        <v>707550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5189</v>
      </c>
      <c r="AO41" s="217">
        <v>5189</v>
      </c>
      <c r="AP41" s="217"/>
      <c r="AQ41" s="217"/>
      <c r="AR41" s="217"/>
      <c r="AS41" s="216">
        <v>139359</v>
      </c>
      <c r="AT41" s="220"/>
      <c r="AU41" s="220">
        <v>911532</v>
      </c>
      <c r="AV41" s="220"/>
      <c r="AW41" s="297"/>
    </row>
    <row r="42" spans="1:49" s="5" customFormat="1" ht="24.95" customHeight="1" x14ac:dyDescent="0.2">
      <c r="A42" s="35"/>
      <c r="B42" s="239" t="s">
        <v>258</v>
      </c>
      <c r="C42" s="203" t="s">
        <v>87</v>
      </c>
      <c r="D42" s="216">
        <v>82608</v>
      </c>
      <c r="E42" s="217">
        <v>82608</v>
      </c>
      <c r="F42" s="217"/>
      <c r="G42" s="217"/>
      <c r="H42" s="217"/>
      <c r="I42" s="216">
        <v>74285.899799999999</v>
      </c>
      <c r="J42" s="216">
        <v>92642</v>
      </c>
      <c r="K42" s="217">
        <v>92642</v>
      </c>
      <c r="L42" s="217"/>
      <c r="M42" s="217"/>
      <c r="N42" s="217"/>
      <c r="O42" s="216">
        <v>105349.4862</v>
      </c>
      <c r="P42" s="216">
        <v>85600</v>
      </c>
      <c r="Q42" s="217">
        <v>85600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628</v>
      </c>
      <c r="AO42" s="217">
        <v>628</v>
      </c>
      <c r="AP42" s="217"/>
      <c r="AQ42" s="217"/>
      <c r="AR42" s="217"/>
      <c r="AS42" s="216"/>
      <c r="AT42" s="220">
        <v>16390</v>
      </c>
      <c r="AU42" s="220">
        <v>65946</v>
      </c>
      <c r="AV42" s="220">
        <v>152224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5803919</v>
      </c>
      <c r="E44" s="225">
        <v>5803919</v>
      </c>
      <c r="F44" s="225"/>
      <c r="G44" s="225"/>
      <c r="H44" s="225"/>
      <c r="I44" s="224">
        <v>3793517.1273000003</v>
      </c>
      <c r="J44" s="224">
        <v>5484899</v>
      </c>
      <c r="K44" s="225">
        <v>5484899</v>
      </c>
      <c r="L44" s="225"/>
      <c r="M44" s="225"/>
      <c r="N44" s="225"/>
      <c r="O44" s="224">
        <v>5379824.1836999999</v>
      </c>
      <c r="P44" s="224">
        <v>2031654</v>
      </c>
      <c r="Q44" s="225">
        <v>2031654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32281</v>
      </c>
      <c r="AO44" s="225">
        <v>32281</v>
      </c>
      <c r="AP44" s="225"/>
      <c r="AQ44" s="225"/>
      <c r="AR44" s="225"/>
      <c r="AS44" s="224">
        <v>689680</v>
      </c>
      <c r="AT44" s="226"/>
      <c r="AU44" s="226">
        <v>5680403</v>
      </c>
      <c r="AV44" s="226">
        <v>19322497</v>
      </c>
      <c r="AW44" s="296"/>
    </row>
    <row r="45" spans="1:49" x14ac:dyDescent="0.2">
      <c r="B45" s="245" t="s">
        <v>261</v>
      </c>
      <c r="C45" s="203" t="s">
        <v>19</v>
      </c>
      <c r="D45" s="216">
        <v>7303399</v>
      </c>
      <c r="E45" s="217">
        <v>7303399</v>
      </c>
      <c r="F45" s="217"/>
      <c r="G45" s="217"/>
      <c r="H45" s="217"/>
      <c r="I45" s="216">
        <v>4773596.5002000006</v>
      </c>
      <c r="J45" s="216">
        <v>6901957</v>
      </c>
      <c r="K45" s="217">
        <v>6901957</v>
      </c>
      <c r="L45" s="217"/>
      <c r="M45" s="217"/>
      <c r="N45" s="217"/>
      <c r="O45" s="216">
        <v>6769736.1137999995</v>
      </c>
      <c r="P45" s="216">
        <v>2556546</v>
      </c>
      <c r="Q45" s="217">
        <v>2556546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40620</v>
      </c>
      <c r="AO45" s="217">
        <v>40620</v>
      </c>
      <c r="AP45" s="217"/>
      <c r="AQ45" s="217"/>
      <c r="AR45" s="217"/>
      <c r="AS45" s="216">
        <v>867863</v>
      </c>
      <c r="AT45" s="220"/>
      <c r="AU45" s="220">
        <v>7147971</v>
      </c>
      <c r="AV45" s="220">
        <v>24314584</v>
      </c>
      <c r="AW45" s="297"/>
    </row>
    <row r="46" spans="1:49" x14ac:dyDescent="0.2">
      <c r="B46" s="245" t="s">
        <v>262</v>
      </c>
      <c r="C46" s="203" t="s">
        <v>20</v>
      </c>
      <c r="D46" s="216">
        <v>27320827</v>
      </c>
      <c r="E46" s="217">
        <v>27320827</v>
      </c>
      <c r="F46" s="217"/>
      <c r="G46" s="217"/>
      <c r="H46" s="217"/>
      <c r="I46" s="216">
        <v>19095053.6358</v>
      </c>
      <c r="J46" s="216">
        <v>26708159</v>
      </c>
      <c r="K46" s="217">
        <v>26708159</v>
      </c>
      <c r="L46" s="217"/>
      <c r="M46" s="217"/>
      <c r="N46" s="217"/>
      <c r="O46" s="216">
        <v>27079891.270199999</v>
      </c>
      <c r="P46" s="216">
        <v>13021231</v>
      </c>
      <c r="Q46" s="217">
        <v>13021231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162221</v>
      </c>
      <c r="AO46" s="217">
        <v>162221</v>
      </c>
      <c r="AP46" s="217"/>
      <c r="AQ46" s="217"/>
      <c r="AR46" s="217"/>
      <c r="AS46" s="216">
        <v>3325528</v>
      </c>
      <c r="AT46" s="220">
        <v>97651</v>
      </c>
      <c r="AU46" s="220">
        <v>33713856</v>
      </c>
      <c r="AV46" s="220">
        <v>12239404</v>
      </c>
      <c r="AW46" s="297"/>
    </row>
    <row r="47" spans="1:49" x14ac:dyDescent="0.2">
      <c r="B47" s="245" t="s">
        <v>263</v>
      </c>
      <c r="C47" s="203" t="s">
        <v>21</v>
      </c>
      <c r="D47" s="216">
        <v>12155062</v>
      </c>
      <c r="E47" s="217">
        <v>12155062</v>
      </c>
      <c r="F47" s="217"/>
      <c r="G47" s="217"/>
      <c r="H47" s="217"/>
      <c r="I47" s="216">
        <v>8495407.9239000008</v>
      </c>
      <c r="J47" s="216">
        <v>11882486</v>
      </c>
      <c r="K47" s="217">
        <v>11882486</v>
      </c>
      <c r="L47" s="217"/>
      <c r="M47" s="217"/>
      <c r="N47" s="217"/>
      <c r="O47" s="216">
        <v>12047869.949099999</v>
      </c>
      <c r="P47" s="216">
        <v>5793159</v>
      </c>
      <c r="Q47" s="217">
        <f>5793159+119240</f>
        <v>5912399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72172</v>
      </c>
      <c r="AO47" s="217">
        <v>72172</v>
      </c>
      <c r="AP47" s="217"/>
      <c r="AQ47" s="217"/>
      <c r="AR47" s="217"/>
      <c r="AS47" s="216">
        <v>1479531</v>
      </c>
      <c r="AT47" s="220">
        <v>43445</v>
      </c>
      <c r="AU47" s="220">
        <v>14999328</v>
      </c>
      <c r="AV47" s="220">
        <v>5445323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1912194</v>
      </c>
      <c r="E49" s="217">
        <v>1912194</v>
      </c>
      <c r="F49" s="217"/>
      <c r="G49" s="217"/>
      <c r="H49" s="217"/>
      <c r="I49" s="216">
        <v>1343568.8451</v>
      </c>
      <c r="J49" s="216">
        <v>1874412</v>
      </c>
      <c r="K49" s="217">
        <v>1874412</v>
      </c>
      <c r="L49" s="217"/>
      <c r="M49" s="217"/>
      <c r="N49" s="217"/>
      <c r="O49" s="216">
        <v>1905399.1118999999</v>
      </c>
      <c r="P49" s="216">
        <v>931192</v>
      </c>
      <c r="Q49" s="217">
        <v>931192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11413</v>
      </c>
      <c r="AO49" s="217">
        <v>11413</v>
      </c>
      <c r="AP49" s="217"/>
      <c r="AQ49" s="217"/>
      <c r="AR49" s="217"/>
      <c r="AS49" s="216">
        <v>239495</v>
      </c>
      <c r="AT49" s="220">
        <v>5644</v>
      </c>
      <c r="AU49" s="220">
        <v>2306782</v>
      </c>
      <c r="AV49" s="220">
        <v>1515739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45824352</v>
      </c>
      <c r="E51" s="217">
        <v>45824352</v>
      </c>
      <c r="F51" s="217"/>
      <c r="G51" s="217"/>
      <c r="H51" s="217"/>
      <c r="I51" s="216">
        <v>32044810.132200003</v>
      </c>
      <c r="J51" s="216">
        <v>45612790</v>
      </c>
      <c r="K51" s="217">
        <v>45612790</v>
      </c>
      <c r="L51" s="217"/>
      <c r="M51" s="217"/>
      <c r="N51" s="217"/>
      <c r="O51" s="216">
        <v>46235502.721799999</v>
      </c>
      <c r="P51" s="216">
        <v>21828009</v>
      </c>
      <c r="Q51" s="217">
        <v>21828009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274412</v>
      </c>
      <c r="AO51" s="217">
        <v>274412</v>
      </c>
      <c r="AP51" s="217"/>
      <c r="AQ51" s="217"/>
      <c r="AR51" s="217"/>
      <c r="AS51" s="216">
        <v>5570815</v>
      </c>
      <c r="AT51" s="220">
        <v>163582</v>
      </c>
      <c r="AU51" s="220">
        <v>56476332</v>
      </c>
      <c r="AV51" s="220">
        <v>20503045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82608</v>
      </c>
      <c r="E53" s="217">
        <v>82608</v>
      </c>
      <c r="F53" s="217"/>
      <c r="G53" s="268"/>
      <c r="H53" s="268"/>
      <c r="I53" s="216">
        <v>74285.899799999999</v>
      </c>
      <c r="J53" s="216">
        <v>92642</v>
      </c>
      <c r="K53" s="217">
        <v>92642</v>
      </c>
      <c r="L53" s="217"/>
      <c r="M53" s="268"/>
      <c r="N53" s="268"/>
      <c r="O53" s="216">
        <v>105349.4862</v>
      </c>
      <c r="P53" s="216">
        <v>85600</v>
      </c>
      <c r="Q53" s="217">
        <v>85600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628</v>
      </c>
      <c r="AO53" s="217">
        <v>628</v>
      </c>
      <c r="AP53" s="217"/>
      <c r="AQ53" s="268"/>
      <c r="AR53" s="268"/>
      <c r="AS53" s="216"/>
      <c r="AT53" s="220">
        <v>16390</v>
      </c>
      <c r="AU53" s="220">
        <v>65946</v>
      </c>
      <c r="AV53" s="220">
        <v>152224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58604097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63668</v>
      </c>
      <c r="E56" s="229">
        <v>63668</v>
      </c>
      <c r="F56" s="229"/>
      <c r="G56" s="229"/>
      <c r="H56" s="229"/>
      <c r="I56" s="228">
        <v>62586</v>
      </c>
      <c r="J56" s="228">
        <v>70808</v>
      </c>
      <c r="K56" s="229">
        <v>70808</v>
      </c>
      <c r="L56" s="229"/>
      <c r="M56" s="229"/>
      <c r="N56" s="229"/>
      <c r="O56" s="228">
        <v>72565</v>
      </c>
      <c r="P56" s="228">
        <v>65055</v>
      </c>
      <c r="Q56" s="229">
        <v>65055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794</v>
      </c>
      <c r="AO56" s="229">
        <v>794</v>
      </c>
      <c r="AP56" s="229"/>
      <c r="AQ56" s="229"/>
      <c r="AR56" s="229"/>
      <c r="AS56" s="228">
        <v>19956</v>
      </c>
      <c r="AT56" s="230"/>
      <c r="AU56" s="230">
        <v>85064</v>
      </c>
      <c r="AV56" s="230">
        <v>92779</v>
      </c>
      <c r="AW56" s="288"/>
    </row>
    <row r="57" spans="2:49" x14ac:dyDescent="0.2">
      <c r="B57" s="245" t="s">
        <v>272</v>
      </c>
      <c r="C57" s="203" t="s">
        <v>25</v>
      </c>
      <c r="D57" s="231">
        <v>98562</v>
      </c>
      <c r="E57" s="232">
        <v>98562</v>
      </c>
      <c r="F57" s="232"/>
      <c r="G57" s="232"/>
      <c r="H57" s="232"/>
      <c r="I57" s="231">
        <v>96886</v>
      </c>
      <c r="J57" s="231">
        <v>122108</v>
      </c>
      <c r="K57" s="232">
        <v>122108</v>
      </c>
      <c r="L57" s="232"/>
      <c r="M57" s="232"/>
      <c r="N57" s="232"/>
      <c r="O57" s="231">
        <v>124315</v>
      </c>
      <c r="P57" s="231">
        <v>111198</v>
      </c>
      <c r="Q57" s="232">
        <v>111198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808</v>
      </c>
      <c r="AO57" s="232">
        <v>808</v>
      </c>
      <c r="AP57" s="232"/>
      <c r="AQ57" s="232"/>
      <c r="AR57" s="232"/>
      <c r="AS57" s="231">
        <v>19956</v>
      </c>
      <c r="AT57" s="233"/>
      <c r="AU57" s="233">
        <v>85064</v>
      </c>
      <c r="AV57" s="233">
        <v>200348</v>
      </c>
      <c r="AW57" s="289"/>
    </row>
    <row r="58" spans="2:49" x14ac:dyDescent="0.2">
      <c r="B58" s="245" t="s">
        <v>273</v>
      </c>
      <c r="C58" s="203" t="s">
        <v>26</v>
      </c>
      <c r="D58" s="309"/>
      <c r="E58" s="310"/>
      <c r="F58" s="310"/>
      <c r="G58" s="310"/>
      <c r="H58" s="310"/>
      <c r="I58" s="309"/>
      <c r="J58" s="231">
        <v>12969</v>
      </c>
      <c r="K58" s="232">
        <v>12969</v>
      </c>
      <c r="L58" s="232"/>
      <c r="M58" s="232"/>
      <c r="N58" s="232"/>
      <c r="O58" s="231">
        <v>7381</v>
      </c>
      <c r="P58" s="231">
        <v>932</v>
      </c>
      <c r="Q58" s="232">
        <v>932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332</v>
      </c>
      <c r="AV58" s="233">
        <v>118</v>
      </c>
      <c r="AW58" s="289"/>
    </row>
    <row r="59" spans="2:49" x14ac:dyDescent="0.2">
      <c r="B59" s="245" t="s">
        <v>274</v>
      </c>
      <c r="C59" s="203" t="s">
        <v>27</v>
      </c>
      <c r="D59" s="231">
        <v>1291544</v>
      </c>
      <c r="E59" s="232">
        <v>1291544</v>
      </c>
      <c r="F59" s="232"/>
      <c r="G59" s="232"/>
      <c r="H59" s="232"/>
      <c r="I59" s="231">
        <v>1269588</v>
      </c>
      <c r="J59" s="231">
        <v>1448425</v>
      </c>
      <c r="K59" s="232">
        <v>1448425</v>
      </c>
      <c r="L59" s="232"/>
      <c r="M59" s="232"/>
      <c r="N59" s="232"/>
      <c r="O59" s="231">
        <v>1484970</v>
      </c>
      <c r="P59" s="231">
        <v>1338314</v>
      </c>
      <c r="Q59" s="232">
        <v>1338314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9814</v>
      </c>
      <c r="AO59" s="232">
        <v>9814</v>
      </c>
      <c r="AP59" s="232"/>
      <c r="AQ59" s="232"/>
      <c r="AR59" s="232"/>
      <c r="AS59" s="231">
        <v>256246</v>
      </c>
      <c r="AT59" s="233"/>
      <c r="AU59" s="233">
        <v>1031045</v>
      </c>
      <c r="AV59" s="233">
        <v>2379965</v>
      </c>
      <c r="AW59" s="289"/>
    </row>
    <row r="60" spans="2:49" x14ac:dyDescent="0.2">
      <c r="B60" s="245" t="s">
        <v>275</v>
      </c>
      <c r="C60" s="203"/>
      <c r="D60" s="234">
        <v>107628.66666666667</v>
      </c>
      <c r="E60" s="235">
        <v>107628.66666666667</v>
      </c>
      <c r="F60" s="235">
        <v>0</v>
      </c>
      <c r="G60" s="235">
        <v>0</v>
      </c>
      <c r="H60" s="235">
        <v>0</v>
      </c>
      <c r="I60" s="234">
        <v>105798.97933333334</v>
      </c>
      <c r="J60" s="234">
        <v>120702.08333333333</v>
      </c>
      <c r="K60" s="235">
        <v>120702.08333333333</v>
      </c>
      <c r="L60" s="235">
        <v>0</v>
      </c>
      <c r="M60" s="235">
        <v>0</v>
      </c>
      <c r="N60" s="235">
        <v>0</v>
      </c>
      <c r="O60" s="234">
        <v>123747.47025000001</v>
      </c>
      <c r="P60" s="234">
        <v>111526.16666666667</v>
      </c>
      <c r="Q60" s="235">
        <v>111526.16666666667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817.83333333333337</v>
      </c>
      <c r="AO60" s="235">
        <v>817.83333333333337</v>
      </c>
      <c r="AP60" s="235">
        <v>0</v>
      </c>
      <c r="AQ60" s="235">
        <v>0</v>
      </c>
      <c r="AR60" s="235">
        <v>0</v>
      </c>
      <c r="AS60" s="234">
        <v>21353.833333333332</v>
      </c>
      <c r="AT60" s="236">
        <v>0</v>
      </c>
      <c r="AU60" s="236">
        <v>85920.416666666672</v>
      </c>
      <c r="AV60" s="236">
        <v>198330.41666666666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30901980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11303000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07" yWindow="56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480543529</v>
      </c>
      <c r="E5" s="326">
        <v>482068666</v>
      </c>
      <c r="F5" s="326"/>
      <c r="G5" s="328"/>
      <c r="H5" s="328"/>
      <c r="I5" s="325">
        <v>470593956</v>
      </c>
      <c r="J5" s="325">
        <v>639244267</v>
      </c>
      <c r="K5" s="326">
        <v>639927262</v>
      </c>
      <c r="L5" s="326"/>
      <c r="M5" s="326"/>
      <c r="N5" s="326"/>
      <c r="O5" s="325">
        <v>658376237</v>
      </c>
      <c r="P5" s="325">
        <v>682812389</v>
      </c>
      <c r="Q5" s="326">
        <f>684087508+119240</f>
        <v>684206748</v>
      </c>
      <c r="R5" s="326"/>
      <c r="S5" s="326"/>
      <c r="T5" s="326"/>
      <c r="U5" s="325"/>
      <c r="V5" s="326"/>
      <c r="W5" s="326"/>
      <c r="X5" s="325"/>
      <c r="Y5" s="326"/>
      <c r="Z5" s="326"/>
      <c r="AA5" s="325"/>
      <c r="AB5" s="326"/>
      <c r="AC5" s="326"/>
      <c r="AD5" s="325"/>
      <c r="AE5" s="366"/>
      <c r="AF5" s="366"/>
      <c r="AG5" s="366"/>
      <c r="AH5" s="366"/>
      <c r="AI5" s="325"/>
      <c r="AJ5" s="366"/>
      <c r="AK5" s="366"/>
      <c r="AL5" s="366"/>
      <c r="AM5" s="366"/>
      <c r="AN5" s="325">
        <v>4285939</v>
      </c>
      <c r="AO5" s="326">
        <v>4578104</v>
      </c>
      <c r="AP5" s="326"/>
      <c r="AQ5" s="326"/>
      <c r="AR5" s="326"/>
      <c r="AS5" s="325">
        <v>49739021</v>
      </c>
      <c r="AT5" s="327">
        <v>1794222</v>
      </c>
      <c r="AU5" s="327">
        <v>1111231301</v>
      </c>
      <c r="AV5" s="369"/>
      <c r="AW5" s="373"/>
    </row>
    <row r="6" spans="2:49" x14ac:dyDescent="0.2">
      <c r="B6" s="343" t="s">
        <v>278</v>
      </c>
      <c r="C6" s="331" t="s">
        <v>8</v>
      </c>
      <c r="D6" s="318">
        <v>-108107</v>
      </c>
      <c r="E6" s="319">
        <v>-108107</v>
      </c>
      <c r="F6" s="319"/>
      <c r="G6" s="320"/>
      <c r="H6" s="320"/>
      <c r="I6" s="318"/>
      <c r="J6" s="318">
        <v>-247163</v>
      </c>
      <c r="K6" s="319">
        <v>-247163</v>
      </c>
      <c r="L6" s="319"/>
      <c r="M6" s="319"/>
      <c r="N6" s="319"/>
      <c r="O6" s="318"/>
      <c r="P6" s="318">
        <v>523560</v>
      </c>
      <c r="Q6" s="319">
        <v>523560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444049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444049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66410313</v>
      </c>
      <c r="E15" s="319">
        <v>49300779.170000002</v>
      </c>
      <c r="F15" s="319"/>
      <c r="G15" s="319"/>
      <c r="H15" s="319"/>
      <c r="I15" s="318">
        <v>49300779.170000002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-11622673</v>
      </c>
      <c r="E16" s="319">
        <v>-12386830.58</v>
      </c>
      <c r="F16" s="319"/>
      <c r="G16" s="319"/>
      <c r="H16" s="319"/>
      <c r="I16" s="318">
        <v>-12386830.58</v>
      </c>
      <c r="J16" s="318">
        <v>-1899488</v>
      </c>
      <c r="K16" s="319">
        <v>-4106693.9</v>
      </c>
      <c r="L16" s="319"/>
      <c r="M16" s="319"/>
      <c r="N16" s="319"/>
      <c r="O16" s="318">
        <v>-4106693.9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8427523</v>
      </c>
      <c r="E17" s="361">
        <v>9864367</v>
      </c>
      <c r="F17" s="361"/>
      <c r="G17" s="361"/>
      <c r="H17" s="319"/>
      <c r="I17" s="365"/>
      <c r="J17" s="318">
        <v>20873667</v>
      </c>
      <c r="K17" s="361">
        <v>12488574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200512894</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438539640</v>
      </c>
      <c r="E23" s="362"/>
      <c r="F23" s="362"/>
      <c r="G23" s="362"/>
      <c r="H23" s="362"/>
      <c r="I23" s="364"/>
      <c r="J23" s="318">
        <v>483888912</v>
      </c>
      <c r="K23" s="362"/>
      <c r="L23" s="362"/>
      <c r="M23" s="362"/>
      <c r="N23" s="362"/>
      <c r="O23" s="364"/>
      <c r="P23" s="318">
        <v>498394838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1362305</v>
      </c>
      <c r="AO23" s="362"/>
      <c r="AP23" s="362"/>
      <c r="AQ23" s="362"/>
      <c r="AR23" s="362"/>
      <c r="AS23" s="318">
        <v>44970689</v>
      </c>
      <c r="AT23" s="321">
        <v>444785</v>
      </c>
      <c r="AU23" s="321">
        <v>924068175</v>
      </c>
      <c r="AV23" s="368"/>
      <c r="AW23" s="374"/>
    </row>
    <row r="24" spans="2:49" ht="28.5" customHeight="1" x14ac:dyDescent="0.2">
      <c r="B24" s="345" t="s">
        <v>114</v>
      </c>
      <c r="C24" s="331"/>
      <c r="D24" s="365"/>
      <c r="E24" s="319">
        <v>457185376</v>
      </c>
      <c r="F24" s="319"/>
      <c r="G24" s="319"/>
      <c r="H24" s="319"/>
      <c r="I24" s="318">
        <v>444934936.43281955</v>
      </c>
      <c r="J24" s="365"/>
      <c r="K24" s="319">
        <v>487610382</v>
      </c>
      <c r="L24" s="319">
        <v>1433962</v>
      </c>
      <c r="M24" s="319"/>
      <c r="N24" s="319"/>
      <c r="O24" s="318">
        <v>506009537.02265054</v>
      </c>
      <c r="P24" s="365"/>
      <c r="Q24" s="319">
        <v>500544228</v>
      </c>
      <c r="R24" s="319">
        <v>1848473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1355467</v>
      </c>
      <c r="AP24" s="319">
        <v>3876</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46865858</v>
      </c>
      <c r="E26" s="362"/>
      <c r="F26" s="362"/>
      <c r="G26" s="362"/>
      <c r="H26" s="362"/>
      <c r="I26" s="364"/>
      <c r="J26" s="318">
        <v>59375786</v>
      </c>
      <c r="K26" s="362"/>
      <c r="L26" s="362"/>
      <c r="M26" s="362"/>
      <c r="N26" s="362"/>
      <c r="O26" s="364"/>
      <c r="P26" s="318">
        <v>58875792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103421</v>
      </c>
      <c r="AO26" s="362"/>
      <c r="AP26" s="362"/>
      <c r="AQ26" s="362"/>
      <c r="AR26" s="362"/>
      <c r="AS26" s="318">
        <v>2993596</v>
      </c>
      <c r="AT26" s="321"/>
      <c r="AU26" s="321">
        <v>105535598</v>
      </c>
      <c r="AV26" s="368"/>
      <c r="AW26" s="374"/>
    </row>
    <row r="27" spans="2:49" s="5" customFormat="1" ht="25.5" x14ac:dyDescent="0.2">
      <c r="B27" s="345" t="s">
        <v>85</v>
      </c>
      <c r="C27" s="331"/>
      <c r="D27" s="365"/>
      <c r="E27" s="319">
        <v>5590418</v>
      </c>
      <c r="F27" s="319"/>
      <c r="G27" s="319"/>
      <c r="H27" s="319"/>
      <c r="I27" s="318">
        <v>5496787</v>
      </c>
      <c r="J27" s="365"/>
      <c r="K27" s="319">
        <v>9662011</v>
      </c>
      <c r="L27" s="319">
        <v>101621</v>
      </c>
      <c r="M27" s="319"/>
      <c r="N27" s="319"/>
      <c r="O27" s="318">
        <v>7823137</v>
      </c>
      <c r="P27" s="365"/>
      <c r="Q27" s="319">
        <v>10126433</v>
      </c>
      <c r="R27" s="319">
        <v>141005</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25243</v>
      </c>
      <c r="AP27" s="319">
        <v>257</v>
      </c>
      <c r="AQ27" s="319"/>
      <c r="AR27" s="319"/>
      <c r="AS27" s="365"/>
      <c r="AT27" s="371"/>
      <c r="AU27" s="371"/>
      <c r="AV27" s="368"/>
      <c r="AW27" s="374"/>
    </row>
    <row r="28" spans="2:49" x14ac:dyDescent="0.2">
      <c r="B28" s="343" t="s">
        <v>289</v>
      </c>
      <c r="C28" s="331" t="s">
        <v>47</v>
      </c>
      <c r="D28" s="318">
        <v>59109604</v>
      </c>
      <c r="E28" s="363"/>
      <c r="F28" s="363"/>
      <c r="G28" s="363"/>
      <c r="H28" s="363"/>
      <c r="I28" s="365"/>
      <c r="J28" s="318">
        <v>50465731</v>
      </c>
      <c r="K28" s="363"/>
      <c r="L28" s="363"/>
      <c r="M28" s="363"/>
      <c r="N28" s="363"/>
      <c r="O28" s="365"/>
      <c r="P28" s="318">
        <v>55307428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58481</v>
      </c>
      <c r="AO28" s="363"/>
      <c r="AP28" s="363"/>
      <c r="AQ28" s="363"/>
      <c r="AR28" s="363"/>
      <c r="AS28" s="318">
        <v>3305946</v>
      </c>
      <c r="AT28" s="321"/>
      <c r="AU28" s="321">
        <v>106607692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444049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444049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9281293</v>
      </c>
      <c r="E45" s="319">
        <v>4742492</v>
      </c>
      <c r="F45" s="319"/>
      <c r="G45" s="319"/>
      <c r="H45" s="319"/>
      <c r="I45" s="318">
        <v>7219492</v>
      </c>
      <c r="J45" s="318">
        <v>10683603</v>
      </c>
      <c r="K45" s="319">
        <v>4218402</v>
      </c>
      <c r="L45" s="319"/>
      <c r="M45" s="319"/>
      <c r="N45" s="319"/>
      <c r="O45" s="318">
        <v>8380881</v>
      </c>
      <c r="P45" s="318">
        <v>9871988</v>
      </c>
      <c r="Q45" s="319">
        <v>3895030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72749</v>
      </c>
      <c r="AO45" s="319">
        <v>28757</v>
      </c>
      <c r="AP45" s="319"/>
      <c r="AQ45" s="319"/>
      <c r="AR45" s="319"/>
      <c r="AS45" s="318">
        <v>1283569</v>
      </c>
      <c r="AT45" s="321"/>
      <c r="AU45" s="321">
        <v>11556024</v>
      </c>
      <c r="AV45" s="368"/>
      <c r="AW45" s="374"/>
    </row>
    <row r="46" spans="2:49" x14ac:dyDescent="0.2">
      <c r="B46" s="343" t="s">
        <v>116</v>
      </c>
      <c r="C46" s="331" t="s">
        <v>31</v>
      </c>
      <c r="D46" s="318">
        <v>5896971</v>
      </c>
      <c r="E46" s="319">
        <v>4177860</v>
      </c>
      <c r="F46" s="319"/>
      <c r="G46" s="319"/>
      <c r="H46" s="319"/>
      <c r="I46" s="318">
        <v>3161393</v>
      </c>
      <c r="J46" s="318">
        <v>6674505</v>
      </c>
      <c r="K46" s="319">
        <v>4933780</v>
      </c>
      <c r="L46" s="319"/>
      <c r="M46" s="319"/>
      <c r="N46" s="319"/>
      <c r="O46" s="318">
        <v>2828640</v>
      </c>
      <c r="P46" s="318">
        <v>6167455</v>
      </c>
      <c r="Q46" s="319">
        <v>4555569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45449</v>
      </c>
      <c r="AO46" s="319">
        <v>33634</v>
      </c>
      <c r="AP46" s="319"/>
      <c r="AQ46" s="319"/>
      <c r="AR46" s="319"/>
      <c r="AS46" s="318">
        <v>220878</v>
      </c>
      <c r="AT46" s="321"/>
      <c r="AU46" s="321">
        <v>6611268</v>
      </c>
      <c r="AV46" s="368"/>
      <c r="AW46" s="374"/>
    </row>
    <row r="47" spans="2:49" x14ac:dyDescent="0.2">
      <c r="B47" s="343" t="s">
        <v>117</v>
      </c>
      <c r="C47" s="331" t="s">
        <v>32</v>
      </c>
      <c r="D47" s="318">
        <v>4674448</v>
      </c>
      <c r="E47" s="363"/>
      <c r="F47" s="363"/>
      <c r="G47" s="363"/>
      <c r="H47" s="363"/>
      <c r="I47" s="365"/>
      <c r="J47" s="318">
        <v>5690780</v>
      </c>
      <c r="K47" s="363"/>
      <c r="L47" s="363"/>
      <c r="M47" s="363"/>
      <c r="N47" s="363"/>
      <c r="O47" s="365"/>
      <c r="P47" s="318">
        <v>6704161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45416</v>
      </c>
      <c r="AO47" s="363"/>
      <c r="AP47" s="363"/>
      <c r="AQ47" s="363"/>
      <c r="AR47" s="363"/>
      <c r="AS47" s="318">
        <v>239648</v>
      </c>
      <c r="AT47" s="321"/>
      <c r="AU47" s="321">
        <v>6061988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2413511</v>
      </c>
      <c r="E49" s="319">
        <v>1767141</v>
      </c>
      <c r="F49" s="319"/>
      <c r="G49" s="319"/>
      <c r="H49" s="319"/>
      <c r="I49" s="318">
        <v>1702613</v>
      </c>
      <c r="J49" s="318">
        <v>4058188</v>
      </c>
      <c r="K49" s="319">
        <v>1869348</v>
      </c>
      <c r="L49" s="319"/>
      <c r="M49" s="319"/>
      <c r="N49" s="319"/>
      <c r="O49" s="318">
        <v>2385606</v>
      </c>
      <c r="P49" s="318">
        <v>3351385</v>
      </c>
      <c r="Q49" s="319">
        <v>1461846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9274</v>
      </c>
      <c r="AO49" s="319">
        <v>824</v>
      </c>
      <c r="AP49" s="319"/>
      <c r="AQ49" s="319"/>
      <c r="AR49" s="319"/>
      <c r="AS49" s="318">
        <v>11866</v>
      </c>
      <c r="AT49" s="321"/>
      <c r="AU49" s="321">
        <v>8531154</v>
      </c>
      <c r="AV49" s="368"/>
      <c r="AW49" s="374"/>
    </row>
    <row r="50" spans="2:49" x14ac:dyDescent="0.2">
      <c r="B50" s="343" t="s">
        <v>119</v>
      </c>
      <c r="C50" s="331" t="s">
        <v>34</v>
      </c>
      <c r="D50" s="318">
        <v>2683244</v>
      </c>
      <c r="E50" s="363"/>
      <c r="F50" s="363"/>
      <c r="G50" s="363"/>
      <c r="H50" s="363"/>
      <c r="I50" s="365"/>
      <c r="J50" s="318">
        <v>4627992</v>
      </c>
      <c r="K50" s="363"/>
      <c r="L50" s="363"/>
      <c r="M50" s="363"/>
      <c r="N50" s="363"/>
      <c r="O50" s="365"/>
      <c r="P50" s="318">
        <v>4060204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15355</v>
      </c>
      <c r="AO50" s="363"/>
      <c r="AP50" s="363"/>
      <c r="AQ50" s="363"/>
      <c r="AR50" s="363"/>
      <c r="AS50" s="318">
        <v>328272</v>
      </c>
      <c r="AT50" s="321"/>
      <c r="AU50" s="321">
        <v>7446658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13156519</v>
      </c>
      <c r="K53" s="319">
        <v>12190265</v>
      </c>
      <c r="L53" s="319"/>
      <c r="M53" s="319"/>
      <c r="N53" s="319"/>
      <c r="O53" s="318">
        <v>11744409.575029492</v>
      </c>
      <c r="P53" s="318">
        <v>24306743</v>
      </c>
      <c r="Q53" s="319">
        <v>23758403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630342</v>
      </c>
      <c r="AO53" s="319">
        <v>805700</v>
      </c>
      <c r="AP53" s="319"/>
      <c r="AQ53" s="319"/>
      <c r="AR53" s="319"/>
      <c r="AS53" s="318"/>
      <c r="AT53" s="321"/>
      <c r="AU53" s="321"/>
      <c r="AV53" s="368"/>
      <c r="AW53" s="374"/>
    </row>
    <row r="54" spans="2:49" s="92" customFormat="1" x14ac:dyDescent="0.2">
      <c r="B54" s="348" t="s">
        <v>302</v>
      </c>
      <c r="C54" s="334" t="s">
        <v>77</v>
      </c>
      <c r="D54" s="322">
        <v>437069443</v>
      </c>
      <c r="E54" s="323">
        <v>469929005</v>
      </c>
      <c r="F54" s="323">
        <v>0</v>
      </c>
      <c r="G54" s="323">
        <v>0</v>
      </c>
      <c r="H54" s="323">
        <v>0</v>
      </c>
      <c r="I54" s="322">
        <v>459109995.43281955</v>
      </c>
      <c r="J54" s="322">
        <v>518192618</v>
      </c>
      <c r="K54" s="323">
        <v>516745492</v>
      </c>
      <c r="L54" s="323">
        <v>1535583</v>
      </c>
      <c r="M54" s="323">
        <v>0</v>
      </c>
      <c r="N54" s="323">
        <v>0</v>
      </c>
      <c r="O54" s="322">
        <v>534400998.59768003</v>
      </c>
      <c r="P54" s="322">
        <v>536314046</v>
      </c>
      <c r="Q54" s="323">
        <v>541417817</v>
      </c>
      <c r="R54" s="323">
        <v>1989478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2116450</v>
      </c>
      <c r="AO54" s="323">
        <v>2247977</v>
      </c>
      <c r="AP54" s="323">
        <v>4133</v>
      </c>
      <c r="AQ54" s="323">
        <v>0</v>
      </c>
      <c r="AR54" s="323">
        <v>0</v>
      </c>
      <c r="AS54" s="322">
        <v>46239544</v>
      </c>
      <c r="AT54" s="324">
        <v>444785</v>
      </c>
      <c r="AU54" s="324">
        <v>934016889</v>
      </c>
      <c r="AV54" s="368"/>
      <c r="AW54" s="374"/>
    </row>
    <row r="55" spans="2:49" ht="25.5" x14ac:dyDescent="0.2">
      <c r="B55" s="348" t="s">
        <v>493</v>
      </c>
      <c r="C55" s="335" t="s">
        <v>28</v>
      </c>
      <c r="D55" s="322">
        <v>625478</v>
      </c>
      <c r="E55" s="323">
        <v>625478</v>
      </c>
      <c r="F55" s="323">
        <v>0</v>
      </c>
      <c r="G55" s="323">
        <v>0</v>
      </c>
      <c r="H55" s="323">
        <v>0</v>
      </c>
      <c r="I55" s="322">
        <v>612968.43999999994</v>
      </c>
      <c r="J55" s="322">
        <v>701453</v>
      </c>
      <c r="K55" s="323">
        <v>701453</v>
      </c>
      <c r="L55" s="323">
        <v>0</v>
      </c>
      <c r="M55" s="323">
        <v>0</v>
      </c>
      <c r="N55" s="323">
        <v>0</v>
      </c>
      <c r="O55" s="322">
        <v>722496.59</v>
      </c>
      <c r="P55" s="322">
        <v>648128</v>
      </c>
      <c r="Q55" s="323">
        <v>648128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4753</v>
      </c>
      <c r="AO55" s="323">
        <v>4753</v>
      </c>
      <c r="AP55" s="323">
        <v>0</v>
      </c>
      <c r="AQ55" s="323">
        <v>0</v>
      </c>
      <c r="AR55" s="323">
        <v>0</v>
      </c>
      <c r="AS55" s="322">
        <v>124096</v>
      </c>
      <c r="AT55" s="324">
        <v>0</v>
      </c>
      <c r="AU55" s="324">
        <v>499322</v>
      </c>
      <c r="AV55" s="368"/>
      <c r="AW55" s="374"/>
    </row>
    <row r="56" spans="2:49" ht="11.85" customHeight="1" x14ac:dyDescent="0.2">
      <c r="B56" s="343" t="s">
        <v>120</v>
      </c>
      <c r="C56" s="335" t="s">
        <v>412</v>
      </c>
      <c r="D56" s="318">
        <v>625478</v>
      </c>
      <c r="E56" s="319">
        <v>625478</v>
      </c>
      <c r="F56" s="319"/>
      <c r="G56" s="319"/>
      <c r="H56" s="319"/>
      <c r="I56" s="318">
        <v>612968.43999999994</v>
      </c>
      <c r="J56" s="318">
        <v>701453</v>
      </c>
      <c r="K56" s="319">
        <v>701453</v>
      </c>
      <c r="L56" s="319"/>
      <c r="M56" s="319"/>
      <c r="N56" s="319"/>
      <c r="O56" s="318">
        <v>722496.59</v>
      </c>
      <c r="P56" s="318">
        <v>648128</v>
      </c>
      <c r="Q56" s="319">
        <v>648128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4753</v>
      </c>
      <c r="AO56" s="319">
        <v>4753</v>
      </c>
      <c r="AP56" s="319"/>
      <c r="AQ56" s="319"/>
      <c r="AR56" s="319"/>
      <c r="AS56" s="318">
        <v>124096</v>
      </c>
      <c r="AT56" s="321"/>
      <c r="AU56" s="321">
        <v>499322</v>
      </c>
      <c r="AV56" s="321"/>
      <c r="AW56" s="374"/>
    </row>
    <row r="57" spans="2:49" x14ac:dyDescent="0.2">
      <c r="B57" s="343" t="s">
        <v>121</v>
      </c>
      <c r="C57" s="335" t="s">
        <v>29</v>
      </c>
      <c r="D57" s="318">
        <v>6775386</v>
      </c>
      <c r="E57" s="319">
        <v>6775386</v>
      </c>
      <c r="F57" s="319"/>
      <c r="G57" s="319"/>
      <c r="H57" s="319"/>
      <c r="I57" s="318">
        <v>6639878.2800000003</v>
      </c>
      <c r="J57" s="318">
        <v>4772897</v>
      </c>
      <c r="K57" s="319">
        <v>4772897</v>
      </c>
      <c r="L57" s="319"/>
      <c r="M57" s="319"/>
      <c r="N57" s="319"/>
      <c r="O57" s="318">
        <v>4916083.91</v>
      </c>
      <c r="P57" s="318">
        <v>6550425</v>
      </c>
      <c r="Q57" s="319">
        <v>6550425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138713</v>
      </c>
      <c r="AO57" s="319">
        <v>138713</v>
      </c>
      <c r="AP57" s="319"/>
      <c r="AQ57" s="319"/>
      <c r="AR57" s="319"/>
      <c r="AS57" s="318">
        <v>193883</v>
      </c>
      <c r="AT57" s="321"/>
      <c r="AU57" s="321">
        <v>6710055</v>
      </c>
      <c r="AV57" s="321"/>
      <c r="AW57" s="374"/>
    </row>
    <row r="58" spans="2:49" s="5" customFormat="1" x14ac:dyDescent="0.2">
      <c r="B58" s="351" t="s">
        <v>494</v>
      </c>
      <c r="C58" s="352"/>
      <c r="D58" s="353"/>
      <c r="E58" s="354">
        <v>29196180.25</v>
      </c>
      <c r="F58" s="354"/>
      <c r="G58" s="354"/>
      <c r="H58" s="354"/>
      <c r="I58" s="353">
        <v>16772961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123681945</v>
      </c>
      <c r="D5" s="403">
        <v>386001851</v>
      </c>
      <c r="E5" s="454"/>
      <c r="F5" s="454"/>
      <c r="G5" s="448"/>
      <c r="H5" s="402">
        <v>483512987</v>
      </c>
      <c r="I5" s="403">
        <v>492943873</v>
      </c>
      <c r="J5" s="454"/>
      <c r="K5" s="454"/>
      <c r="L5" s="448"/>
      <c r="M5" s="402">
        <v>724933046</v>
      </c>
      <c r="N5" s="403">
        <v>625792064</v>
      </c>
      <c r="O5" s="454"/>
      <c r="P5" s="454"/>
      <c r="Q5" s="402"/>
      <c r="R5" s="403"/>
      <c r="S5" s="454"/>
      <c r="T5" s="454"/>
      <c r="U5" s="402"/>
      <c r="V5" s="403"/>
      <c r="W5" s="454"/>
      <c r="X5" s="454"/>
      <c r="Y5" s="402"/>
      <c r="Z5" s="403"/>
      <c r="AA5" s="454"/>
      <c r="AB5" s="454"/>
      <c r="AC5" s="455"/>
      <c r="AD5" s="454"/>
      <c r="AE5" s="454"/>
      <c r="AF5" s="454"/>
      <c r="AG5" s="455"/>
      <c r="AH5" s="454"/>
      <c r="AI5" s="454"/>
      <c r="AJ5" s="454"/>
      <c r="AK5" s="402">
        <v>5086482</v>
      </c>
      <c r="AL5" s="403">
        <v>2923759</v>
      </c>
      <c r="AM5" s="454"/>
      <c r="AN5" s="456"/>
    </row>
    <row r="6" spans="1:40" s="9" customFormat="1" ht="25.5" x14ac:dyDescent="0.2">
      <c r="A6" s="107"/>
      <c r="B6" s="415" t="s">
        <v>309</v>
      </c>
      <c r="C6" s="397">
        <v>130824519</v>
      </c>
      <c r="D6" s="398">
        <v>419861744</v>
      </c>
      <c r="E6" s="400">
        <v>470554483</v>
      </c>
      <c r="F6" s="400">
        <v>1021240746</v>
      </c>
      <c r="G6" s="401">
        <v>459722963.87281954</v>
      </c>
      <c r="H6" s="397">
        <v>482869863</v>
      </c>
      <c r="I6" s="398">
        <v>500466598</v>
      </c>
      <c r="J6" s="400">
        <v>517446945</v>
      </c>
      <c r="K6" s="400">
        <v>1500783406</v>
      </c>
      <c r="L6" s="401">
        <v>535123495.18768001</v>
      </c>
      <c r="M6" s="397">
        <v>728942375</v>
      </c>
      <c r="N6" s="398">
        <v>638425526</v>
      </c>
      <c r="O6" s="400">
        <v>542065945</v>
      </c>
      <c r="P6" s="400">
        <v>1909433846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3233469</v>
      </c>
      <c r="AL6" s="398">
        <v>3135875</v>
      </c>
      <c r="AM6" s="400">
        <v>2252730</v>
      </c>
      <c r="AN6" s="430">
        <v>8622074</v>
      </c>
    </row>
    <row r="7" spans="1:40" x14ac:dyDescent="0.2">
      <c r="B7" s="415" t="s">
        <v>310</v>
      </c>
      <c r="C7" s="397">
        <v>1465971</v>
      </c>
      <c r="D7" s="398">
        <v>3861162</v>
      </c>
      <c r="E7" s="400">
        <v>10854393</v>
      </c>
      <c r="F7" s="400">
        <v>16181526</v>
      </c>
      <c r="G7" s="401">
        <v>10198042.0525</v>
      </c>
      <c r="H7" s="397">
        <v>4397663</v>
      </c>
      <c r="I7" s="398">
        <v>4035990</v>
      </c>
      <c r="J7" s="400">
        <v>12370866</v>
      </c>
      <c r="K7" s="400">
        <v>20804519</v>
      </c>
      <c r="L7" s="401">
        <v>13436347.622499997</v>
      </c>
      <c r="M7" s="397">
        <v>6465229</v>
      </c>
      <c r="N7" s="398">
        <v>4749770</v>
      </c>
      <c r="O7" s="400">
        <v>7539570</v>
      </c>
      <c r="P7" s="400">
        <v>18754569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42681</v>
      </c>
      <c r="AL7" s="398">
        <v>32063</v>
      </c>
      <c r="AM7" s="400">
        <v>55013</v>
      </c>
      <c r="AN7" s="430">
        <v>129757</v>
      </c>
    </row>
    <row r="8" spans="1:40" x14ac:dyDescent="0.2">
      <c r="B8" s="415" t="s">
        <v>495</v>
      </c>
      <c r="C8" s="444"/>
      <c r="D8" s="398">
        <v>25120273.5</v>
      </c>
      <c r="E8" s="400">
        <v>29196180.25</v>
      </c>
      <c r="F8" s="400">
        <v>54316453.75</v>
      </c>
      <c r="G8" s="401">
        <v>16772961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56237853.670000002</v>
      </c>
      <c r="E9" s="400">
        <v>49300779.170000002</v>
      </c>
      <c r="F9" s="400">
        <v>105538632.84</v>
      </c>
      <c r="G9" s="401">
        <v>49300779.170000002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-61020486.20000001</v>
      </c>
      <c r="E10" s="400">
        <v>-12386830.58</v>
      </c>
      <c r="F10" s="400">
        <v>-73407316.780000016</v>
      </c>
      <c r="G10" s="401">
        <v>-12386830.58</v>
      </c>
      <c r="H10" s="443"/>
      <c r="I10" s="398">
        <v>-7900230</v>
      </c>
      <c r="J10" s="400">
        <v>-4106693.9</v>
      </c>
      <c r="K10" s="400">
        <v>-12006923.9</v>
      </c>
      <c r="L10" s="401">
        <v>-4106693.9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612746</v>
      </c>
      <c r="E11" s="400">
        <v>9864367</v>
      </c>
      <c r="F11" s="400">
        <v>10477113</v>
      </c>
      <c r="G11" s="450"/>
      <c r="H11" s="443"/>
      <c r="I11" s="398">
        <v>778278</v>
      </c>
      <c r="J11" s="400">
        <v>12488574</v>
      </c>
      <c r="K11" s="400">
        <v>13266852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132290490</v>
      </c>
      <c r="D12" s="400">
        <v>402772519.03000003</v>
      </c>
      <c r="E12" s="400">
        <v>405434380.15999997</v>
      </c>
      <c r="F12" s="400">
        <v>940497389.19000006</v>
      </c>
      <c r="G12" s="447"/>
      <c r="H12" s="399">
        <v>487267526</v>
      </c>
      <c r="I12" s="400">
        <v>511624540</v>
      </c>
      <c r="J12" s="400">
        <v>521435930.89999998</v>
      </c>
      <c r="K12" s="400">
        <v>1520327996.9000001</v>
      </c>
      <c r="L12" s="447"/>
      <c r="M12" s="399">
        <v>735407604</v>
      </c>
      <c r="N12" s="400">
        <v>643175296</v>
      </c>
      <c r="O12" s="400">
        <v>549605515</v>
      </c>
      <c r="P12" s="400">
        <v>1928188415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3767572.4999999995</v>
      </c>
      <c r="AL13" s="400">
        <v>3167938</v>
      </c>
      <c r="AM13" s="400">
        <v>2307743</v>
      </c>
      <c r="AN13" s="430">
        <v>8751831</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132951358</v>
      </c>
      <c r="D15" s="403">
        <v>455137487</v>
      </c>
      <c r="E15" s="395">
        <v>481960559</v>
      </c>
      <c r="F15" s="395">
        <v>1070049404</v>
      </c>
      <c r="G15" s="396">
        <v>470593956</v>
      </c>
      <c r="H15" s="402">
        <v>577125685</v>
      </c>
      <c r="I15" s="403">
        <v>606411711</v>
      </c>
      <c r="J15" s="395">
        <v>639680099</v>
      </c>
      <c r="K15" s="395">
        <v>1823217495</v>
      </c>
      <c r="L15" s="396">
        <v>658376237</v>
      </c>
      <c r="M15" s="402">
        <v>904618956</v>
      </c>
      <c r="N15" s="403">
        <v>793855548</v>
      </c>
      <c r="O15" s="395">
        <f>684611068+119240</f>
        <v>684730308</v>
      </c>
      <c r="P15" s="395">
        <f>2383085572+119240</f>
        <v>2383204812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4590423</v>
      </c>
      <c r="AL15" s="403">
        <v>4730236</v>
      </c>
      <c r="AM15" s="395">
        <v>4578104</v>
      </c>
      <c r="AN15" s="431">
        <v>13898763</v>
      </c>
    </row>
    <row r="16" spans="1:40" x14ac:dyDescent="0.2">
      <c r="B16" s="415" t="s">
        <v>311</v>
      </c>
      <c r="C16" s="397">
        <v>-15598374</v>
      </c>
      <c r="D16" s="398">
        <v>12831063</v>
      </c>
      <c r="E16" s="400">
        <v>3447750</v>
      </c>
      <c r="F16" s="400">
        <v>680439</v>
      </c>
      <c r="G16" s="401">
        <v>2091826.7253431724</v>
      </c>
      <c r="H16" s="397">
        <v>5471049</v>
      </c>
      <c r="I16" s="398">
        <v>18955353</v>
      </c>
      <c r="J16" s="400">
        <v>31939767</v>
      </c>
      <c r="K16" s="400">
        <v>56366169</v>
      </c>
      <c r="L16" s="401">
        <v>27845873.311332002</v>
      </c>
      <c r="M16" s="397">
        <v>54053058</v>
      </c>
      <c r="N16" s="398">
        <v>49700270</v>
      </c>
      <c r="O16" s="400">
        <v>73248361</v>
      </c>
      <c r="P16" s="400">
        <v>177001689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-364325</v>
      </c>
      <c r="AL16" s="398">
        <v>726271</v>
      </c>
      <c r="AM16" s="400">
        <v>1269328</v>
      </c>
      <c r="AN16" s="430">
        <v>1631274</v>
      </c>
    </row>
    <row r="17" spans="1:40" s="65" customFormat="1" x14ac:dyDescent="0.2">
      <c r="A17" s="108"/>
      <c r="B17" s="416" t="s">
        <v>318</v>
      </c>
      <c r="C17" s="399">
        <v>148549732</v>
      </c>
      <c r="D17" s="400">
        <v>442306424</v>
      </c>
      <c r="E17" s="400">
        <v>478512809</v>
      </c>
      <c r="F17" s="400">
        <v>1069368965</v>
      </c>
      <c r="G17" s="450"/>
      <c r="H17" s="399">
        <v>571654636</v>
      </c>
      <c r="I17" s="400">
        <v>587456358</v>
      </c>
      <c r="J17" s="400">
        <v>607740332</v>
      </c>
      <c r="K17" s="400">
        <v>1766851326</v>
      </c>
      <c r="L17" s="450"/>
      <c r="M17" s="399">
        <v>850565898</v>
      </c>
      <c r="N17" s="400">
        <v>744155278</v>
      </c>
      <c r="O17" s="400">
        <f>611362707+119240</f>
        <v>611481947</v>
      </c>
      <c r="P17" s="400">
        <f>2206083883+119240</f>
        <v>2206203123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4954748</v>
      </c>
      <c r="AL17" s="400">
        <v>4003965</v>
      </c>
      <c r="AM17" s="400">
        <v>3308776</v>
      </c>
      <c r="AN17" s="430">
        <v>12267489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415995499.33531952</v>
      </c>
      <c r="H19" s="455"/>
      <c r="I19" s="454"/>
      <c r="J19" s="454"/>
      <c r="K19" s="454"/>
      <c r="L19" s="396">
        <v>552539263.71017992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69545954.164499998</v>
      </c>
      <c r="H20" s="443"/>
      <c r="I20" s="441"/>
      <c r="J20" s="441"/>
      <c r="K20" s="441"/>
      <c r="L20" s="401">
        <v>99418223.350500003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23425106.463732842</v>
      </c>
      <c r="H21" s="443"/>
      <c r="I21" s="441"/>
      <c r="J21" s="441"/>
      <c r="K21" s="441"/>
      <c r="L21" s="401">
        <v>31526518.184433401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-17039324.225162692</v>
      </c>
      <c r="H22" s="443"/>
      <c r="I22" s="441"/>
      <c r="J22" s="441"/>
      <c r="K22" s="441"/>
      <c r="L22" s="401">
        <v>-21427123.37201193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23425106.463732842</v>
      </c>
      <c r="H23" s="443"/>
      <c r="I23" s="441"/>
      <c r="J23" s="441"/>
      <c r="K23" s="441"/>
      <c r="L23" s="401">
        <v>31526518.184433401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14055063.878239704</v>
      </c>
      <c r="H24" s="443"/>
      <c r="I24" s="441"/>
      <c r="J24" s="441"/>
      <c r="K24" s="441"/>
      <c r="L24" s="401">
        <v>18915910.91066004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95062887.353576005</v>
      </c>
      <c r="H25" s="443"/>
      <c r="I25" s="441"/>
      <c r="J25" s="441"/>
      <c r="K25" s="441"/>
      <c r="L25" s="401">
        <v>158790614.84626541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95062887.353576005</v>
      </c>
      <c r="H26" s="443"/>
      <c r="I26" s="441"/>
      <c r="J26" s="441"/>
      <c r="K26" s="441"/>
      <c r="L26" s="401">
        <v>158790614.84626541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105162295.16576767</v>
      </c>
      <c r="H27" s="443"/>
      <c r="I27" s="441"/>
      <c r="J27" s="441"/>
      <c r="K27" s="441"/>
      <c r="L27" s="401">
        <v>166562553.32283896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375531068.646424</v>
      </c>
      <c r="H28" s="443"/>
      <c r="I28" s="441"/>
      <c r="J28" s="441"/>
      <c r="K28" s="441"/>
      <c r="L28" s="401">
        <v>499585622.15373456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85692844.768082872</v>
      </c>
      <c r="H29" s="443"/>
      <c r="I29" s="441"/>
      <c r="J29" s="441"/>
      <c r="K29" s="441"/>
      <c r="L29" s="401">
        <v>146180007.57249206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14055063.878239704</v>
      </c>
      <c r="H30" s="443"/>
      <c r="I30" s="441"/>
      <c r="J30" s="441"/>
      <c r="K30" s="441"/>
      <c r="L30" s="471">
        <v>18915910.91066004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85692844.768082872</v>
      </c>
      <c r="H31" s="443"/>
      <c r="I31" s="441"/>
      <c r="J31" s="441"/>
      <c r="K31" s="441"/>
      <c r="L31" s="401">
        <v>146180007.57249206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95792252.580274537</v>
      </c>
      <c r="H32" s="443"/>
      <c r="I32" s="441"/>
      <c r="J32" s="441"/>
      <c r="K32" s="441"/>
      <c r="L32" s="401">
        <v>153951946.04906559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384901111.23191714</v>
      </c>
      <c r="H33" s="443"/>
      <c r="I33" s="441"/>
      <c r="J33" s="441"/>
      <c r="K33" s="441"/>
      <c r="L33" s="401">
        <v>512196229.42750794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1.0807853944715344</v>
      </c>
      <c r="H34" s="462"/>
      <c r="I34" s="463"/>
      <c r="J34" s="463"/>
      <c r="K34" s="463"/>
      <c r="L34" s="469">
        <v>1.0787648013882574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9864367</v>
      </c>
      <c r="H35" s="443"/>
      <c r="I35" s="441"/>
      <c r="J35" s="441"/>
      <c r="K35" s="441"/>
      <c r="L35" s="477">
        <v>12488574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9864367</v>
      </c>
      <c r="H36" s="443"/>
      <c r="I36" s="441"/>
      <c r="J36" s="441"/>
      <c r="K36" s="441"/>
      <c r="L36" s="478">
        <v>12488574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38309</v>
      </c>
      <c r="D38" s="405">
        <v>113830</v>
      </c>
      <c r="E38" s="432">
        <v>107628.66666666667</v>
      </c>
      <c r="F38" s="432">
        <v>259767.66666666669</v>
      </c>
      <c r="G38" s="448"/>
      <c r="H38" s="404">
        <v>114956</v>
      </c>
      <c r="I38" s="405">
        <v>118985</v>
      </c>
      <c r="J38" s="432">
        <v>120702.08333333333</v>
      </c>
      <c r="K38" s="432">
        <v>354643.08333333331</v>
      </c>
      <c r="L38" s="448"/>
      <c r="M38" s="404">
        <v>169002</v>
      </c>
      <c r="N38" s="405">
        <v>140027</v>
      </c>
      <c r="O38" s="432">
        <v>111526.16666666667</v>
      </c>
      <c r="P38" s="432">
        <v>420555.16666666669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1115</v>
      </c>
      <c r="AL38" s="405">
        <v>945</v>
      </c>
      <c r="AM38" s="432">
        <v>817.83333333333337</v>
      </c>
      <c r="AN38" s="433">
        <v>2877.8333333333335</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4.9732999999999999E-2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4.9732999999999999E-2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0.89054681027630533</v>
      </c>
      <c r="D45" s="436">
        <v>0.91061874116031383</v>
      </c>
      <c r="E45" s="436">
        <v>0.84728009895342205</v>
      </c>
      <c r="F45" s="436">
        <v>0.87948820282997464</v>
      </c>
      <c r="G45" s="447"/>
      <c r="H45" s="438">
        <v>0.85238095751225573</v>
      </c>
      <c r="I45" s="436">
        <v>0.87091497612151136</v>
      </c>
      <c r="J45" s="436">
        <v>0.85799132202402517</v>
      </c>
      <c r="K45" s="436">
        <v>0.86047307689543551</v>
      </c>
      <c r="L45" s="447"/>
      <c r="M45" s="438">
        <v>0.86460979182120934</v>
      </c>
      <c r="N45" s="436">
        <v>0.86430253875052132</v>
      </c>
      <c r="O45" s="436">
        <v>0.89898436510292412</v>
      </c>
      <c r="P45" s="436">
        <v>0.87403222962578531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0.7603963915016464</v>
      </c>
      <c r="AL46" s="436" t="s">
        <v>504</v>
      </c>
      <c r="AM46" s="436" t="s">
        <v>504</v>
      </c>
      <c r="AN46" s="437">
        <v>0.71341665763873929</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4.9732999999999999E-2</v>
      </c>
    </row>
    <row r="48" spans="1:40" s="9" customFormat="1" x14ac:dyDescent="0.2">
      <c r="A48" s="108"/>
      <c r="B48" s="423" t="s">
        <v>327</v>
      </c>
      <c r="C48" s="443"/>
      <c r="D48" s="441"/>
      <c r="E48" s="441"/>
      <c r="F48" s="436">
        <v>0.879</v>
      </c>
      <c r="G48" s="447"/>
      <c r="H48" s="443"/>
      <c r="I48" s="441"/>
      <c r="J48" s="441"/>
      <c r="K48" s="436">
        <v>0.86</v>
      </c>
      <c r="L48" s="447"/>
      <c r="M48" s="443"/>
      <c r="N48" s="441"/>
      <c r="O48" s="441"/>
      <c r="P48" s="436">
        <v>0.874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0.76300000000000001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0.879</v>
      </c>
      <c r="G51" s="447"/>
      <c r="H51" s="444"/>
      <c r="I51" s="442"/>
      <c r="J51" s="442"/>
      <c r="K51" s="436">
        <v>0.86</v>
      </c>
      <c r="L51" s="447"/>
      <c r="M51" s="444"/>
      <c r="N51" s="442"/>
      <c r="O51" s="442"/>
      <c r="P51" s="436">
        <v>0.874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0.76300000000000001</v>
      </c>
    </row>
    <row r="52" spans="1:40" s="65" customFormat="1" ht="26.25" customHeight="1" x14ac:dyDescent="0.2">
      <c r="A52" s="107"/>
      <c r="B52" s="419" t="s">
        <v>332</v>
      </c>
      <c r="C52" s="443"/>
      <c r="D52" s="441"/>
      <c r="E52" s="441"/>
      <c r="F52" s="400">
        <v>478512809</v>
      </c>
      <c r="G52" s="447"/>
      <c r="H52" s="443"/>
      <c r="I52" s="441"/>
      <c r="J52" s="441"/>
      <c r="K52" s="400">
        <v>607740332</v>
      </c>
      <c r="L52" s="447"/>
      <c r="M52" s="443"/>
      <c r="N52" s="441"/>
      <c r="O52" s="441"/>
      <c r="P52" s="400">
        <f>611362707+119240</f>
        <v>611481947</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3308776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122424.71200000012</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-238597</v>
      </c>
      <c r="H58" s="452"/>
      <c r="I58" s="453"/>
      <c r="J58" s="453"/>
      <c r="K58" s="453"/>
      <c r="L58" s="400">
        <v>-127273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344937783</v>
      </c>
      <c r="H59" s="443"/>
      <c r="I59" s="441"/>
      <c r="J59" s="472"/>
      <c r="K59" s="441"/>
      <c r="L59" s="398">
        <v>316891501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344699186</v>
      </c>
      <c r="H60" s="443"/>
      <c r="I60" s="441"/>
      <c r="J60" s="472"/>
      <c r="K60" s="441"/>
      <c r="L60" s="398">
        <v>316764228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51" yWindow="42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63668</v>
      </c>
      <c r="D4" s="104">
        <v>70808</v>
      </c>
      <c r="E4" s="104">
        <v>65055</v>
      </c>
      <c r="F4" s="104">
        <v>0</v>
      </c>
      <c r="G4" s="104">
        <v>0</v>
      </c>
      <c r="H4" s="104">
        <v>0</v>
      </c>
      <c r="I4" s="185"/>
      <c r="J4" s="185"/>
      <c r="K4" s="191">
        <v>794</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122424.71200000012</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92091</v>
      </c>
    </row>
    <row r="17" spans="2:12" s="5" customFormat="1" x14ac:dyDescent="0.2">
      <c r="B17" s="124" t="s">
        <v>203</v>
      </c>
      <c r="C17" s="94"/>
      <c r="D17" s="95"/>
      <c r="E17" s="95"/>
      <c r="F17" s="95"/>
      <c r="G17" s="95"/>
      <c r="H17" s="95"/>
      <c r="I17" s="177"/>
      <c r="J17" s="177"/>
      <c r="K17" s="197">
        <v>0</v>
      </c>
    </row>
    <row r="18" spans="2:12" ht="25.5" x14ac:dyDescent="0.2">
      <c r="B18" s="116" t="s">
        <v>207</v>
      </c>
      <c r="C18" s="187"/>
      <c r="D18" s="106"/>
      <c r="E18" s="106"/>
      <c r="F18" s="106"/>
      <c r="G18" s="106"/>
      <c r="H18" s="106"/>
      <c r="I18" s="180"/>
      <c r="J18" s="180"/>
      <c r="K18" s="198">
        <v>1</v>
      </c>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v>1</v>
      </c>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v>92984</v>
      </c>
      <c r="F22" s="127"/>
      <c r="G22" s="127"/>
      <c r="H22" s="127"/>
      <c r="I22" s="181"/>
      <c r="J22" s="181"/>
      <c r="K22" s="200">
        <v>33368</v>
      </c>
    </row>
    <row r="23" spans="2:12" s="5" customFormat="1" ht="100.15" customHeight="1" x14ac:dyDescent="0.2">
      <c r="B23" s="91" t="s">
        <v>212</v>
      </c>
      <c r="C23" s="483" t="s">
        <v>505</v>
      </c>
      <c r="D23" s="484" t="s">
        <v>505</v>
      </c>
      <c r="E23" s="484" t="s">
        <v>505</v>
      </c>
      <c r="F23" s="484" t="s">
        <v>505</v>
      </c>
      <c r="G23" s="484" t="s">
        <v>505</v>
      </c>
      <c r="H23" s="484" t="s">
        <v>505</v>
      </c>
      <c r="I23" s="484" t="s">
        <v>505</v>
      </c>
      <c r="J23" s="484" t="s">
        <v>505</v>
      </c>
      <c r="K23" s="485" t="s">
        <v>505</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561</v>
      </c>
      <c r="C8" s="28"/>
      <c r="D8" s="29"/>
      <c r="E8" s="29"/>
      <c r="F8" s="29"/>
      <c r="G8" s="29"/>
      <c r="H8" s="29"/>
      <c r="I8" s="27"/>
      <c r="J8" s="27"/>
      <c r="K8" s="2"/>
    </row>
    <row r="9" spans="1:12" s="5" customFormat="1" ht="18" customHeight="1" x14ac:dyDescent="0.2">
      <c r="B9" s="61" t="s">
        <v>562</v>
      </c>
      <c r="C9" s="28"/>
      <c r="D9" s="29"/>
      <c r="E9" s="29"/>
      <c r="F9" s="29"/>
      <c r="G9" s="29"/>
      <c r="H9" s="29"/>
      <c r="I9" s="27"/>
      <c r="J9" s="27"/>
      <c r="K9" s="2"/>
    </row>
    <row r="10" spans="1:12" s="5" customFormat="1" ht="18" customHeight="1" x14ac:dyDescent="0.2">
      <c r="B10" s="61" t="s">
        <v>563</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t="s">
        <v>512</v>
      </c>
      <c r="C30" s="113"/>
      <c r="D30" s="137" t="s">
        <v>518</v>
      </c>
      <c r="E30" s="7"/>
    </row>
    <row r="31" spans="2:5" ht="35.25" customHeight="1" x14ac:dyDescent="0.2">
      <c r="B31" s="134" t="s">
        <v>513</v>
      </c>
      <c r="C31" s="113"/>
      <c r="D31" s="137" t="s">
        <v>519</v>
      </c>
      <c r="E31" s="7"/>
    </row>
    <row r="32" spans="2:5" ht="35.25" customHeight="1" x14ac:dyDescent="0.2">
      <c r="B32" s="134" t="s">
        <v>514</v>
      </c>
      <c r="C32" s="113"/>
      <c r="D32" s="137" t="s">
        <v>520</v>
      </c>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t="s">
        <v>523</v>
      </c>
      <c r="E35" s="7"/>
    </row>
    <row r="36" spans="2:5" ht="35.25" customHeight="1" x14ac:dyDescent="0.2">
      <c r="B36" s="134"/>
      <c r="C36" s="113"/>
      <c r="D36" s="137" t="s">
        <v>524</v>
      </c>
      <c r="E36" s="7"/>
    </row>
    <row r="37" spans="2:5" ht="35.25" customHeight="1" x14ac:dyDescent="0.2">
      <c r="B37" s="134"/>
      <c r="C37" s="113"/>
      <c r="D37" s="137" t="s">
        <v>525</v>
      </c>
      <c r="E37" s="7"/>
    </row>
    <row r="38" spans="2:5" ht="35.25" customHeight="1" x14ac:dyDescent="0.2">
      <c r="B38" s="134"/>
      <c r="C38" s="113"/>
      <c r="D38" s="137" t="s">
        <v>526</v>
      </c>
      <c r="E38" s="7"/>
    </row>
    <row r="39" spans="2:5" ht="35.25" customHeight="1" x14ac:dyDescent="0.2">
      <c r="B39" s="134"/>
      <c r="C39" s="114"/>
      <c r="D39" s="137" t="s">
        <v>527</v>
      </c>
      <c r="E39" s="7"/>
    </row>
    <row r="40" spans="2:5" ht="15" x14ac:dyDescent="0.25">
      <c r="B40" s="174" t="s">
        <v>126</v>
      </c>
      <c r="C40" s="175"/>
      <c r="D40" s="176"/>
      <c r="E40" s="7"/>
    </row>
    <row r="41" spans="2:5" ht="35.25" customHeight="1" x14ac:dyDescent="0.2">
      <c r="B41" s="134" t="s">
        <v>528</v>
      </c>
      <c r="C41" s="113"/>
      <c r="D41" s="137" t="s">
        <v>530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c r="C57" s="115"/>
      <c r="D57" s="137" t="s">
        <v>533</v>
      </c>
      <c r="E57" s="7"/>
    </row>
    <row r="58" spans="2:5" ht="35.25" customHeight="1" x14ac:dyDescent="0.2">
      <c r="B58" s="134"/>
      <c r="C58" s="115"/>
      <c r="D58" s="137" t="s">
        <v>534</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536</v>
      </c>
      <c r="E67" s="7"/>
    </row>
    <row r="68" spans="2:5" ht="35.25" customHeight="1" x14ac:dyDescent="0.2">
      <c r="B68" s="134"/>
      <c r="C68" s="115"/>
      <c r="D68" s="137" t="s">
        <v>537</v>
      </c>
      <c r="E68" s="7"/>
    </row>
    <row r="69" spans="2:5" ht="35.25" customHeight="1" x14ac:dyDescent="0.2">
      <c r="B69" s="134"/>
      <c r="C69" s="115"/>
      <c r="D69" s="137" t="s">
        <v>538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539</v>
      </c>
      <c r="C78" s="115"/>
      <c r="D78" s="137" t="s">
        <v>540</v>
      </c>
      <c r="E78" s="7"/>
    </row>
    <row r="79" spans="2:5" ht="35.25" customHeight="1" x14ac:dyDescent="0.2">
      <c r="B79" s="134"/>
      <c r="C79" s="115"/>
      <c r="D79" s="137" t="s">
        <v>541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542</v>
      </c>
      <c r="C89" s="115"/>
      <c r="D89" s="137" t="s">
        <v>543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544</v>
      </c>
      <c r="C100" s="115"/>
      <c r="D100" s="137" t="s">
        <v>545</v>
      </c>
      <c r="E100" s="7"/>
    </row>
    <row r="101" spans="2:5" ht="35.25" customHeight="1" x14ac:dyDescent="0.2">
      <c r="B101" s="134"/>
      <c r="C101" s="115"/>
      <c r="D101" s="137" t="s">
        <v>546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547</v>
      </c>
      <c r="C111" s="115"/>
      <c r="D111" s="137" t="s">
        <v>548</v>
      </c>
      <c r="E111" s="27"/>
    </row>
    <row r="112" spans="2:5" s="5" customFormat="1" ht="35.25" customHeight="1" x14ac:dyDescent="0.2">
      <c r="B112" s="134"/>
      <c r="C112" s="115"/>
      <c r="D112" s="137" t="s">
        <v>549</v>
      </c>
      <c r="E112" s="27"/>
    </row>
    <row r="113" spans="2:5" s="5" customFormat="1" ht="35.25" customHeight="1" x14ac:dyDescent="0.2">
      <c r="B113" s="134"/>
      <c r="C113" s="115"/>
      <c r="D113" s="137" t="s">
        <v>550</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551</v>
      </c>
      <c r="C123" s="113"/>
      <c r="D123" s="137" t="s">
        <v>552</v>
      </c>
      <c r="E123" s="7"/>
    </row>
    <row r="124" spans="2:5" s="5" customFormat="1" ht="35.25" customHeight="1" x14ac:dyDescent="0.2">
      <c r="B124" s="134"/>
      <c r="C124" s="113"/>
      <c r="D124" s="137" t="s">
        <v>553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554</v>
      </c>
      <c r="C134" s="113"/>
      <c r="D134" s="137" t="s">
        <v>552</v>
      </c>
      <c r="E134" s="27"/>
    </row>
    <row r="135" spans="2:5" s="5" customFormat="1" ht="35.25" customHeight="1" x14ac:dyDescent="0.2">
      <c r="B135" s="134"/>
      <c r="C135" s="113"/>
      <c r="D135" s="137" t="s">
        <v>553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555</v>
      </c>
      <c r="C145" s="113"/>
      <c r="D145" s="137" t="s">
        <v>552</v>
      </c>
      <c r="E145" s="27"/>
    </row>
    <row r="146" spans="2:5" s="5" customFormat="1" ht="35.25" customHeight="1" x14ac:dyDescent="0.2">
      <c r="B146" s="134"/>
      <c r="C146" s="113"/>
      <c r="D146" s="137" t="s">
        <v>553</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556</v>
      </c>
      <c r="C156" s="113"/>
      <c r="D156" s="137" t="s">
        <v>552</v>
      </c>
      <c r="E156" s="27"/>
    </row>
    <row r="157" spans="2:5" s="5" customFormat="1" ht="35.25" customHeight="1" x14ac:dyDescent="0.2">
      <c r="B157" s="134"/>
      <c r="C157" s="113"/>
      <c r="D157" s="137" t="s">
        <v>553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557</v>
      </c>
      <c r="C167" s="113"/>
      <c r="D167" s="137" t="s">
        <v>552</v>
      </c>
      <c r="E167" s="27"/>
    </row>
    <row r="168" spans="2:5" s="5" customFormat="1" ht="35.25" customHeight="1" x14ac:dyDescent="0.2">
      <c r="B168" s="134"/>
      <c r="C168" s="113"/>
      <c r="D168" s="137" t="s">
        <v>553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558</v>
      </c>
      <c r="C178" s="113"/>
      <c r="D178" s="137" t="s">
        <v>552</v>
      </c>
      <c r="E178" s="27"/>
    </row>
    <row r="179" spans="2:5" s="5" customFormat="1" ht="35.25" customHeight="1" x14ac:dyDescent="0.2">
      <c r="B179" s="134"/>
      <c r="C179" s="113"/>
      <c r="D179" s="137" t="s">
        <v>553</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559</v>
      </c>
      <c r="C189" s="113"/>
      <c r="D189" s="137" t="s">
        <v>552</v>
      </c>
      <c r="E189" s="27"/>
    </row>
    <row r="190" spans="2:5" s="5" customFormat="1" ht="35.25" customHeight="1" x14ac:dyDescent="0.2">
      <c r="B190" s="134"/>
      <c r="C190" s="113"/>
      <c r="D190" s="137" t="s">
        <v>553</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560</v>
      </c>
      <c r="C200" s="113"/>
      <c r="D200" s="137" t="s">
        <v>552</v>
      </c>
      <c r="E200" s="27"/>
    </row>
    <row r="201" spans="2:5" s="5" customFormat="1" ht="35.25" customHeight="1" x14ac:dyDescent="0.2">
      <c r="B201" s="134"/>
      <c r="C201" s="113"/>
      <c r="D201" s="137" t="s">
        <v>553</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2016-07-25T20:28:07Z</cp:lastPrinted>
  <dcterms:created xsi:type="dcterms:W3CDTF">2012-03-15T16:14:51Z</dcterms:created>
  <dcterms:modified xsi:type="dcterms:W3CDTF">2016-07-28T16:17:29Z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