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oncurrentCalc="0"/>
</workbook>
</file>

<file path=xl/calcChain.xml><?xml version="1.0" encoding="utf-8"?>
<calcChain xmlns="http://schemas.openxmlformats.org/spreadsheetml/2006/main">
  <c r="F51" i="10" l="1"/>
  <c r="F46" i="10"/>
  <c r="E12" i="10"/>
  <c r="F12" i="10"/>
  <c r="F44" i="10"/>
  <c r="F47" i="10"/>
  <c r="F50" i="10"/>
  <c r="E44" i="10"/>
  <c r="F40" i="10"/>
  <c r="F41" i="10"/>
  <c r="E37" i="10"/>
  <c r="F37" i="10"/>
  <c r="G16" i="10"/>
  <c r="G20" i="10"/>
  <c r="G19" i="10"/>
  <c r="G24" i="10"/>
  <c r="G25" i="10"/>
  <c r="G23" i="10"/>
  <c r="G27" i="10"/>
  <c r="G29" i="10"/>
  <c r="G31" i="10"/>
  <c r="G32" i="10"/>
  <c r="G33" i="10"/>
  <c r="G28" i="10"/>
  <c r="G26" i="10"/>
  <c r="G30" i="10"/>
  <c r="G21" i="10"/>
  <c r="E10" i="10"/>
  <c r="F10" i="10"/>
  <c r="G10" i="10"/>
  <c r="E11" i="10"/>
  <c r="E15" i="10"/>
  <c r="E16" i="10"/>
  <c r="E17" i="10"/>
  <c r="G15" i="10"/>
  <c r="C17" i="10"/>
  <c r="D17" i="10"/>
  <c r="F17" i="10"/>
  <c r="F16" i="10"/>
  <c r="F15" i="10"/>
  <c r="E9" i="10"/>
  <c r="F9" i="10"/>
  <c r="G9" i="10"/>
  <c r="F11" i="10"/>
  <c r="E7" i="10"/>
  <c r="F7" i="10"/>
  <c r="G7" i="10"/>
  <c r="G6" i="10"/>
  <c r="E6" i="10"/>
  <c r="F6" i="10"/>
  <c r="I55" i="18"/>
  <c r="E55" i="18"/>
  <c r="D55" i="18"/>
  <c r="I54" i="18"/>
  <c r="E54" i="18"/>
  <c r="D54" i="18"/>
  <c r="I22" i="4"/>
  <c r="E22" i="4"/>
  <c r="D22" i="4"/>
  <c r="E12" i="4"/>
  <c r="D12" i="4"/>
  <c r="I5" i="4"/>
  <c r="E5" i="4"/>
  <c r="D5" i="4"/>
  <c r="I60" i="4"/>
  <c r="E60" i="4"/>
  <c r="D60" i="4"/>
  <c r="I12" i="4"/>
</calcChain>
</file>

<file path=xl/sharedStrings.xml><?xml version="1.0" encoding="utf-8"?>
<sst xmlns="http://schemas.openxmlformats.org/spreadsheetml/2006/main" count="600" uniqueCount="502">
  <si>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</si>
  <si>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</si>
  <si>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</si>
  <si>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</si>
  <si>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</si>
  <si>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</si>
  <si>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</si>
  <si>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</si>
  <si>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</si>
  <si>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</si>
  <si>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</si>
  <si>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</si>
  <si>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</si>
  <si>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</si>
  <si>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</si>
  <si>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</si>
  <si>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</si>
  <si>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</si>
  <si>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</si>
  <si>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</si>
  <si>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</si>
  <si>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</si>
  <si>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</si>
  <si>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</si>
  <si>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</si>
  <si>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</si>
  <si>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</si>
  <si>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</si>
  <si>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</si>
  <si>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</si>
  <si>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</si>
  <si>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</si>
  <si>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</si>
  <si>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</si>
  <si>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</si>
  <si>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</si>
  <si>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</si>
  <si>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</si>
  <si>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</si>
  <si>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</si>
  <si>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</si>
  <si>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</si>
  <si>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</si>
  <si>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</si>
  <si>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</si>
  <si>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</si>
  <si>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</si>
  <si>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</si>
  <si>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</si>
  <si>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</si>
  <si>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</si>
  <si>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</si>
  <si>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</si>
  <si>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</si>
  <si>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</si>
  <si>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</si>
  <si>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</si>
  <si>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</si>
  <si>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</si>
  <si>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</si>
  <si>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</si>
  <si>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</si>
  <si>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</si>
  <si>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</si>
  <si>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</si>
  <si>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</si>
  <si>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</si>
  <si>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</si>
  <si>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</si>
  <si>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</si>
  <si>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</si>
  <si>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</si>
  <si>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</si>
  <si>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</si>
  <si>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</si>
  <si>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</si>
  <si>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</si>
  <si>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</si>
  <si>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</si>
  <si>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</si>
  <si>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</si>
  <si>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</si>
  <si>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</si>
  <si>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</si>
  <si>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</si>
  <si>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</si>
  <si>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</si>
  <si>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</si>
  <si>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</si>
  <si>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</si>
  <si>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</si>
  <si>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</si>
  <si>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</si>
  <si>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</si>
  <si>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</si>
  <si>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</si>
  <si>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</si>
  <si>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</si>
  <si>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</si>
  <si>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</si>
  <si>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</si>
  <si>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</si>
  <si>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</si>
  <si>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</si>
  <si>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</si>
  <si>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</si>
  <si>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</si>
  <si>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</si>
  <si>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</si>
  <si>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</si>
  <si>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</si>
  <si>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</si>
  <si>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</si>
  <si>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</si>
  <si>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</si>
  <si>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</si>
  <si>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</si>
  <si>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</si>
  <si>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</si>
  <si>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</si>
  <si>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</si>
  <si>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</si>
  <si>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</si>
  <si>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</si>
  <si>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</si>
  <si>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</si>
  <si>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</si>
  <si>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</si>
  <si>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</si>
  <si>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</si>
  <si>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</si>
  <si>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</si>
  <si>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</si>
  <si>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</si>
  <si>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</si>
  <si>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</si>
  <si>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</si>
  <si>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</si>
  <si>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</si>
  <si>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</si>
  <si>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</si>
  <si>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</si>
  <si>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</si>
  <si>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</si>
  <si>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</si>
  <si>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</si>
  <si>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</si>
  <si>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</si>
  <si>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</si>
  <si>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</si>
  <si>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</si>
  <si>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</si>
  <si>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</si>
  <si>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</si>
  <si>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</si>
  <si>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</si>
  <si>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</si>
  <si>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</si>
  <si>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</si>
  <si>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</si>
  <si>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</si>
  <si>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</si>
  <si>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</si>
  <si>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</si>
  <si>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</si>
  <si>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</si>
  <si>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</si>
  <si>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</si>
  <si>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</si>
  <si>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</si>
  <si>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</si>
  <si>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</si>
  <si>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</si>
  <si>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</si>
  <si>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</si>
  <si>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</si>
  <si>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</si>
  <si>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</si>
  <si>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</si>
  <si>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</si>
  <si>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</si>
  <si>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</si>
  <si>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</si>
  <si>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</si>
  <si>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</si>
  <si>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</si>
  <si>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</si>
  <si>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</si>
  <si>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</si>
  <si>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</si>
  <si>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</si>
  <si>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</si>
  <si>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</si>
  <si>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</si>
  <si>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</si>
  <si>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</si>
  <si>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</si>
  <si>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</si>
  <si>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</si>
  <si>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</si>
  <si>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</si>
  <si>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</si>
  <si>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</si>
  <si>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</si>
  <si>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</si>
  <si>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</si>
  <si>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</si>
  <si>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</si>
  <si>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</si>
  <si>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</si>
  <si>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</si>
  <si>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</si>
  <si>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</si>
  <si>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</si>
  <si>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</si>
  <si>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</si>
  <si>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</si>
  <si>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</si>
  <si>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</si>
  <si>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</si>
  <si>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</si>
  <si>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</si>
  <si>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</si>
  <si>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</si>
  <si>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</si>
  <si>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</si>
  <si>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</si>
  <si>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</si>
  <si>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</si>
  <si>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</si>
  <si>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</si>
  <si>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</si>
  <si>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</si>
  <si>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</si>
  <si>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</si>
  <si>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</si>
  <si>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</si>
  <si>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</si>
  <si>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</si>
  <si>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</si>
  <si>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</si>
  <si>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</si>
  <si>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</si>
  <si>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</si>
  <si>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</si>
  <si>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</si>
  <si>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</si>
  <si>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</si>
  <si>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</si>
  <si>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</si>
  <si>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</si>
  <si>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</si>
  <si>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</si>
  <si>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</si>
  <si>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</si>
  <si>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</si>
  <si>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</si>
  <si>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</si>
  <si>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</si>
  <si>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</si>
  <si>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</si>
  <si>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</si>
  <si>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</si>
  <si>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</si>
  <si>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</si>
  <si>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</si>
  <si>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</si>
  <si>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</si>
  <si>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</si>
  <si>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</si>
  <si>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</si>
  <si>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</si>
  <si>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</si>
  <si>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</si>
  <si>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</si>
  <si>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</si>
  <si>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</si>
  <si>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</si>
  <si>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</si>
  <si>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</si>
  <si>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</si>
  <si>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</si>
  <si>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</si>
  <si>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</si>
  <si>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</si>
  <si>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</si>
  <si>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</si>
  <si>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</si>
  <si>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</si>
  <si>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</si>
  <si>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</si>
  <si>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</si>
  <si>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</si>
  <si>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</si>
  <si>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</si>
  <si>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</si>
  <si>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</si>
  <si>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</si>
  <si>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</si>
  <si>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</si>
  <si>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</si>
  <si>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</si>
  <si>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</si>
  <si>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</si>
  <si>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</si>
  <si>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</si>
  <si>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</si>
  <si>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</si>
  <si>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</si>
  <si>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</si>
  <si>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</si>
  <si>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</si>
  <si>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</si>
  <si>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</si>
  <si>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</si>
  <si>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</si>
  <si>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</si>
  <si>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</si>
  <si>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</si>
  <si>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</si>
  <si>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</si>
  <si>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</si>
  <si>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</si>
  <si>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</si>
  <si>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</si>
  <si>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</si>
  <si>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</si>
  <si>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</si>
  <si>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</si>
  <si>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</si>
  <si>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</si>
  <si>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</si>
  <si>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</si>
  <si>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</si>
  <si>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</si>
  <si>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</si>
  <si>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</si>
  <si>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</si>
  <si>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</si>
  <si>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</si>
  <si>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</si>
  <si>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</si>
  <si>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</si>
  <si>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</si>
  <si>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</si>
  <si>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</si>
  <si>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</si>
  <si>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</si>
  <si>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</si>
  <si>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</si>
  <si>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</si>
  <si>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</si>
  <si>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</si>
  <si>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</si>
  <si>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</si>
  <si>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</si>
  <si>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</si>
  <si>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</si>
  <si>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</si>
  <si>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</si>
  <si>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</si>
  <si>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</si>
  <si>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</si>
  <si>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</si>
  <si>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</si>
  <si>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</si>
  <si>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</si>
  <si>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</si>
  <si>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</si>
  <si>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</si>
  <si>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</si>
  <si>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</si>
  <si>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</si>
  <si>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</si>
  <si>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</si>
  <si>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</si>
  <si>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</si>
  <si>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</si>
  <si>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</si>
  <si>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</si>
  <si>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</si>
  <si>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</si>
  <si>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</si>
  <si>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</si>
  <si>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</si>
  <si>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</si>
  <si>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</si>
  <si>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</si>
  <si>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</si>
  <si>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</si>
  <si>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</si>
  <si>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</si>
  <si>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</si>
  <si>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</si>
  <si>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</si>
  <si>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</si>
  <si>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</si>
  <si>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</si>
  <si>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</si>
  <si>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</si>
  <si>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</si>
  <si>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</si>
  <si>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</si>
  <si>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</si>
  <si>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</si>
  <si>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</si>
  <si>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</si>
  <si>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</si>
  <si>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</si>
  <si>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</si>
  <si>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</si>
  <si>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</si>
  <si>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</si>
  <si>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</si>
  <si>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</si>
  <si>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</si>
  <si>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</si>
  <si>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</si>
  <si>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</si>
  <si>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</si>
  <si>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</si>
  <si>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</si>
  <si>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</si>
  <si>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</si>
  <si>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</si>
  <si>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</si>
  <si>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</si>
  <si>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</si>
  <si>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</si>
  <si>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</si>
  <si>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</si>
  <si>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</si>
  <si>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</si>
  <si>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</si>
  <si>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</si>
  <si>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</si>
  <si>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</si>
  <si>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</si>
  <si>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</si>
  <si>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</si>
  <si>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</si>
  <si>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</si>
  <si>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</si>
  <si>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</si>
  <si>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</si>
  <si>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</si>
  <si>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</si>
  <si>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</si>
  <si>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</si>
  <si>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</si>
  <si>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</si>
  <si>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</si>
  <si>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</si>
  <si>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</si>
  <si>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</si>
  <si>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</si>
  <si>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</si>
  <si>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</si>
  <si>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</si>
  <si>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</si>
  <si>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</si>
  <si>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</si>
  <si>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</si>
  <si>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</si>
  <si>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</si>
  <si>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</si>
  <si>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</si>
  <si>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</si>
  <si>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</si>
  <si>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</si>
  <si>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</si>
  <si>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</si>
  <si>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</si>
  <si>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</si>
  <si>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</si>
  <si>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</si>
  <si>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</si>
  <si>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</si>
  <si>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</si>
  <si>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</si>
  <si>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</si>
  <si>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</si>
  <si>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</si>
  <si>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</si>
  <si>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</si>
  <si>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</si>
  <si>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</si>
  <si>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</si>
  <si>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</si>
  <si>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</si>
  <si>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</si>
  <si>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</si>
  <si>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</si>
  <si>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</si>
  <si>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Health Ventures Inc</t>
  </si>
  <si>
    <t>2014</t>
  </si>
  <si>
    <t>10065 E Harvard Ave, Suite 600 Denver, CO 80231</t>
  </si>
  <si>
    <t>462402685</t>
  </si>
  <si>
    <t>765</t>
  </si>
  <si>
    <t>Carrier offers products in only one state and market -- the individual market in Colorado.  All items are allocated to this state and market.</t>
  </si>
  <si>
    <t>No expenses reported in this category.</t>
  </si>
  <si>
    <t>Consistent with expenses reported in the Annual Statement.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</si>
</sst>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498</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141</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2" sqref="D52:D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868031</v>
      </c>
      <c r="E5" s="106">
        <f>'Pt 2 Premium and Claims'!E5+'Pt 2 Premium and Claims'!E6-'Pt 2 Premium and Claims'!E7-'Pt 2 Premium and Claims'!E13+'Pt 2 Premium and Claims'!E14+'Pt 2 Premium and Claims'!E15+'Pt 2 Premium and Claims'!E16+'Pt 2 Premium and Claims'!E17</f>
        <v>868031</v>
      </c>
      <c r="F5" s="106"/>
      <c r="G5" s="106"/>
      <c r="H5" s="106"/>
      <c r="I5" s="105">
        <f>'Pt 2 Premium and Claims'!I5+'Pt 2 Premium and Claims'!I6-'Pt 2 Premium and Claims'!I7-'Pt 2 Premium and Claims'!I13+'Pt 2 Premium and Claims'!I14+'Pt 2 Premium and Claims'!I15+'Pt 2 Premium and Claims'!I16+'Pt 2 Premium and Claims'!I17</f>
        <v>773318</v>
      </c>
      <c r="J5" s="105"/>
      <c r="K5" s="106"/>
      <c r="L5" s="106"/>
      <c r="M5" s="106"/>
      <c r="N5" s="106"/>
      <c r="O5" s="105"/>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c r="AU5" s="107"/>
      <c r="AV5" s="108"/>
      <c r="AW5" s="315"/>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0</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v>0</v>
      </c>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v>0</v>
      </c>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878280</v>
      </c>
      <c r="E12" s="106">
        <f>'Pt 2 Premium and Claims'!E54</f>
        <v>826272</v>
      </c>
      <c r="F12" s="106"/>
      <c r="G12" s="106"/>
      <c r="H12" s="106"/>
      <c r="I12" s="105">
        <f>E12</f>
        <v>826272</v>
      </c>
      <c r="J12" s="105"/>
      <c r="K12" s="106"/>
      <c r="L12" s="106"/>
      <c r="M12" s="106"/>
      <c r="N12" s="106"/>
      <c r="O12" s="105"/>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c r="AU12" s="107"/>
      <c r="AV12" s="310"/>
      <c r="AW12" s="315"/>
    </row>
    <row r="13" spans="1:49" ht="25.5" x14ac:dyDescent="0.2">
      <c r="B13" s="155" t="s">
        <v>230</v>
      </c>
      <c r="C13" s="62" t="s">
        <v>37</v>
      </c>
      <c r="D13" s="109">
        <v>614988</v>
      </c>
      <c r="E13" s="110">
        <v>614988</v>
      </c>
      <c r="F13" s="110"/>
      <c r="G13" s="287"/>
      <c r="H13" s="288"/>
      <c r="I13" s="109">
        <v>614988</v>
      </c>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v>9813</v>
      </c>
      <c r="E14" s="110">
        <v>9813</v>
      </c>
      <c r="F14" s="110"/>
      <c r="G14" s="286"/>
      <c r="H14" s="289"/>
      <c r="I14" s="109">
        <v>9813</v>
      </c>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v>0</v>
      </c>
      <c r="E15" s="110">
        <v>0</v>
      </c>
      <c r="F15" s="110"/>
      <c r="G15" s="286"/>
      <c r="H15" s="292"/>
      <c r="I15" s="109">
        <v>0</v>
      </c>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0</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v>0</v>
      </c>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0</v>
      </c>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0</v>
      </c>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0</v>
      </c>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v>0</v>
      </c>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f>'Pt 2 Premium and Claims'!D55</f>
        <v>0</v>
      </c>
      <c r="E22" s="115">
        <f>'Pt 2 Premium and Claims'!E55</f>
        <v>0</v>
      </c>
      <c r="F22" s="115"/>
      <c r="G22" s="115"/>
      <c r="H22" s="115"/>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0</v>
      </c>
      <c r="F25" s="110"/>
      <c r="G25" s="110"/>
      <c r="H25" s="110"/>
      <c r="I25" s="110">
        <v>0</v>
      </c>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v>160</v>
      </c>
      <c r="E26" s="110">
        <v>160</v>
      </c>
      <c r="F26" s="110"/>
      <c r="G26" s="110"/>
      <c r="H26" s="110"/>
      <c r="I26" s="110">
        <v>160</v>
      </c>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v>0</v>
      </c>
      <c r="E27" s="110">
        <v>0</v>
      </c>
      <c r="F27" s="110"/>
      <c r="G27" s="110"/>
      <c r="H27" s="110"/>
      <c r="I27" s="110">
        <v>0</v>
      </c>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v>0</v>
      </c>
      <c r="E28" s="110">
        <v>0</v>
      </c>
      <c r="F28" s="110"/>
      <c r="G28" s="110"/>
      <c r="H28" s="110"/>
      <c r="I28" s="110">
        <v>0</v>
      </c>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0</v>
      </c>
      <c r="F30" s="110"/>
      <c r="G30" s="110"/>
      <c r="H30" s="110"/>
      <c r="I30" s="110">
        <v>0</v>
      </c>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v>7219</v>
      </c>
      <c r="E31" s="110">
        <v>7219</v>
      </c>
      <c r="F31" s="110"/>
      <c r="G31" s="110"/>
      <c r="H31" s="110"/>
      <c r="I31" s="110">
        <v>7219</v>
      </c>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v>0</v>
      </c>
      <c r="E32" s="110">
        <v>0</v>
      </c>
      <c r="F32" s="110"/>
      <c r="G32" s="110"/>
      <c r="H32" s="110"/>
      <c r="I32" s="110">
        <v>0</v>
      </c>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4835</v>
      </c>
      <c r="E34" s="110">
        <v>4835</v>
      </c>
      <c r="F34" s="110"/>
      <c r="G34" s="110"/>
      <c r="H34" s="110"/>
      <c r="I34" s="110">
        <v>4835</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0</v>
      </c>
      <c r="E35" s="110">
        <v>0</v>
      </c>
      <c r="F35" s="110"/>
      <c r="G35" s="110"/>
      <c r="H35" s="110"/>
      <c r="I35" s="110">
        <v>0</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8">
        <v>0</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v>0</v>
      </c>
      <c r="E38" s="110">
        <v>0</v>
      </c>
      <c r="F38" s="110"/>
      <c r="G38" s="110"/>
      <c r="H38" s="110"/>
      <c r="I38" s="110">
        <v>0</v>
      </c>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v>0</v>
      </c>
      <c r="E39" s="110">
        <v>0</v>
      </c>
      <c r="F39" s="110"/>
      <c r="G39" s="110"/>
      <c r="H39" s="110"/>
      <c r="I39" s="110">
        <v>0</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v>0</v>
      </c>
      <c r="E40" s="110">
        <v>0</v>
      </c>
      <c r="F40" s="110"/>
      <c r="G40" s="110"/>
      <c r="H40" s="110"/>
      <c r="I40" s="110">
        <v>0</v>
      </c>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v>0</v>
      </c>
      <c r="E41" s="110">
        <v>0</v>
      </c>
      <c r="F41" s="110"/>
      <c r="G41" s="110"/>
      <c r="H41" s="110"/>
      <c r="I41" s="110">
        <v>0</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v>0</v>
      </c>
      <c r="E42" s="110">
        <v>0</v>
      </c>
      <c r="F42" s="110"/>
      <c r="G42" s="110"/>
      <c r="H42" s="110"/>
      <c r="I42" s="110">
        <v>0</v>
      </c>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19826</v>
      </c>
      <c r="E44" s="118">
        <v>19826</v>
      </c>
      <c r="F44" s="118"/>
      <c r="G44" s="118"/>
      <c r="H44" s="118"/>
      <c r="I44" s="118">
        <v>19826</v>
      </c>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v>244823</v>
      </c>
      <c r="E45" s="110">
        <v>244823</v>
      </c>
      <c r="F45" s="110"/>
      <c r="G45" s="110"/>
      <c r="H45" s="110"/>
      <c r="I45" s="110">
        <v>244823</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61" t="s">
        <v>263</v>
      </c>
      <c r="C46" s="62" t="s">
        <v>20</v>
      </c>
      <c r="D46" s="109">
        <v>451476</v>
      </c>
      <c r="E46" s="110">
        <v>451476</v>
      </c>
      <c r="F46" s="110"/>
      <c r="G46" s="110"/>
      <c r="H46" s="110"/>
      <c r="I46" s="110">
        <v>451476</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v>0</v>
      </c>
      <c r="E47" s="110">
        <v>0</v>
      </c>
      <c r="F47" s="110"/>
      <c r="G47" s="110"/>
      <c r="H47" s="110"/>
      <c r="I47" s="110">
        <v>0</v>
      </c>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45536</v>
      </c>
      <c r="E49" s="110">
        <v>45536</v>
      </c>
      <c r="F49" s="110"/>
      <c r="G49" s="110"/>
      <c r="H49" s="110"/>
      <c r="I49" s="110">
        <v>45536</v>
      </c>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v>0</v>
      </c>
      <c r="E50" s="110">
        <v>0</v>
      </c>
      <c r="F50" s="110"/>
      <c r="G50" s="110"/>
      <c r="H50" s="110"/>
      <c r="I50" s="110">
        <v>0</v>
      </c>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2409169.75</v>
      </c>
      <c r="E51" s="110">
        <v>2409169.75</v>
      </c>
      <c r="F51" s="110"/>
      <c r="G51" s="110"/>
      <c r="H51" s="110"/>
      <c r="I51" s="110">
        <v>2409169.75</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5" t="s">
        <v>268</v>
      </c>
      <c r="C52" s="62" t="s">
        <v>89</v>
      </c>
      <c r="D52" s="109">
        <v>0</v>
      </c>
      <c r="E52" s="110">
        <v>0</v>
      </c>
      <c r="F52" s="110"/>
      <c r="G52" s="110"/>
      <c r="H52" s="110"/>
      <c r="I52" s="110">
        <v>0</v>
      </c>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0</v>
      </c>
      <c r="E53" s="110">
        <v>0</v>
      </c>
      <c r="F53" s="110"/>
      <c r="G53" s="287"/>
      <c r="H53" s="287"/>
      <c r="I53" s="110">
        <v>0</v>
      </c>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73</v>
      </c>
      <c r="E56" s="122">
        <v>73</v>
      </c>
      <c r="F56" s="122"/>
      <c r="G56" s="122"/>
      <c r="H56" s="122"/>
      <c r="I56" s="122">
        <v>73</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v>73</v>
      </c>
      <c r="E57" s="125">
        <v>73</v>
      </c>
      <c r="F57" s="125"/>
      <c r="G57" s="125"/>
      <c r="H57" s="125"/>
      <c r="I57" s="125">
        <v>73</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v>921</v>
      </c>
      <c r="E59" s="125">
        <v>921</v>
      </c>
      <c r="F59" s="125"/>
      <c r="G59" s="125"/>
      <c r="H59" s="125"/>
      <c r="I59" s="125">
        <v>921</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61" t="s">
        <v>276</v>
      </c>
      <c r="C60" s="62"/>
      <c r="D60" s="127">
        <f>D59/12</f>
        <v>76.75</v>
      </c>
      <c r="E60" s="128">
        <f t="shared" ref="E60" si="0">E59/12</f>
        <v>76.75</v>
      </c>
      <c r="F60" s="128"/>
      <c r="G60" s="128"/>
      <c r="H60" s="128"/>
      <c r="I60" s="128">
        <f t="shared" ref="I60" si="1">I59/12</f>
        <v>76.75</v>
      </c>
      <c r="J60" s="127"/>
      <c r="K60" s="128"/>
      <c r="L60" s="128"/>
      <c r="M60" s="128"/>
      <c r="N60" s="128"/>
      <c r="O60" s="127"/>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J25:AD28 J30:AD32 J34:AD35 J37:AD42 J44:AD47 J49:AD52">
    <cfRule type="cellIs" dxfId="585" priority="53" stopIfTrue="1" operator="lessThan">
      <formula>0</formula>
    </cfRule>
  </conditionalFormatting>
  <conditionalFormatting sqref="AS53">
    <cfRule type="cellIs" dxfId="584" priority="52" stopIfTrue="1" operator="lessThan">
      <formula>0</formula>
    </cfRule>
  </conditionalFormatting>
  <conditionalFormatting sqref="G7:H7 F13:F15">
    <cfRule type="cellIs" dxfId="583" priority="115" stopIfTrue="1" operator="lessThan">
      <formula>0</formula>
    </cfRule>
  </conditionalFormatting>
  <conditionalFormatting sqref="AI34:AI35">
    <cfRule type="cellIs" dxfId="582" priority="70" stopIfTrue="1" operator="lessThan">
      <formula>0</formula>
    </cfRule>
  </conditionalFormatting>
  <conditionalFormatting sqref="AQ56:AR57 AQ59:AR59 AN59 AN56:AN57">
    <cfRule type="cellIs" dxfId="581" priority="20" stopIfTrue="1" operator="lessThan">
      <formula>0</formula>
    </cfRule>
  </conditionalFormatting>
  <conditionalFormatting sqref="M7:O7 J6:J10">
    <cfRule type="cellIs" dxfId="580" priority="112" stopIfTrue="1" operator="lessThan">
      <formula>0</formula>
    </cfRule>
  </conditionalFormatting>
  <conditionalFormatting sqref="S7:T7 P6:P10">
    <cfRule type="cellIs" dxfId="579" priority="110" stopIfTrue="1" operator="lessThan">
      <formula>0</formula>
    </cfRule>
  </conditionalFormatting>
  <conditionalFormatting sqref="U6:U10">
    <cfRule type="cellIs" dxfId="578" priority="109" stopIfTrue="1" operator="lessThan">
      <formula>0</formula>
    </cfRule>
  </conditionalFormatting>
  <conditionalFormatting sqref="X6:X10">
    <cfRule type="cellIs" dxfId="577" priority="108" stopIfTrue="1" operator="lessThan">
      <formula>0</formula>
    </cfRule>
  </conditionalFormatting>
  <conditionalFormatting sqref="AA6:AA10">
    <cfRule type="cellIs" dxfId="576" priority="107" stopIfTrue="1" operator="lessThan">
      <formula>0</formula>
    </cfRule>
  </conditionalFormatting>
  <conditionalFormatting sqref="AD6:AD10">
    <cfRule type="cellIs" dxfId="575" priority="106" stopIfTrue="1" operator="lessThan">
      <formula>0</formula>
    </cfRule>
  </conditionalFormatting>
  <conditionalFormatting sqref="AI6:AI10">
    <cfRule type="cellIs" dxfId="574" priority="105" stopIfTrue="1" operator="lessThan">
      <formula>0</formula>
    </cfRule>
  </conditionalFormatting>
  <conditionalFormatting sqref="AT6:AT10">
    <cfRule type="cellIs" dxfId="573" priority="102" stopIfTrue="1" operator="lessThan">
      <formula>0</formula>
    </cfRule>
  </conditionalFormatting>
  <conditionalFormatting sqref="AS6:AS10">
    <cfRule type="cellIs" dxfId="572" priority="103" stopIfTrue="1" operator="lessThan">
      <formula>0</formula>
    </cfRule>
  </conditionalFormatting>
  <conditionalFormatting sqref="AU6:AU10">
    <cfRule type="cellIs" dxfId="571" priority="101" stopIfTrue="1" operator="lessThan">
      <formula>0</formula>
    </cfRule>
  </conditionalFormatting>
  <conditionalFormatting sqref="K13:L15 J13:J21">
    <cfRule type="cellIs" dxfId="570" priority="99" stopIfTrue="1" operator="lessThan">
      <formula>0</formula>
    </cfRule>
  </conditionalFormatting>
  <conditionalFormatting sqref="O13:O15">
    <cfRule type="cellIs" dxfId="569" priority="98" stopIfTrue="1" operator="lessThan">
      <formula>0</formula>
    </cfRule>
  </conditionalFormatting>
  <conditionalFormatting sqref="V13:V15 U13:U21">
    <cfRule type="cellIs" dxfId="568" priority="96" stopIfTrue="1" operator="lessThan">
      <formula>0</formula>
    </cfRule>
  </conditionalFormatting>
  <conditionalFormatting sqref="W13:W15">
    <cfRule type="cellIs" dxfId="567" priority="95" stopIfTrue="1" operator="lessThan">
      <formula>0</formula>
    </cfRule>
  </conditionalFormatting>
  <conditionalFormatting sqref="Y13:Y15 X13:X21">
    <cfRule type="cellIs" dxfId="566" priority="94" stopIfTrue="1" operator="lessThan">
      <formula>0</formula>
    </cfRule>
  </conditionalFormatting>
  <conditionalFormatting sqref="Z13:Z15">
    <cfRule type="cellIs" dxfId="565" priority="93" stopIfTrue="1" operator="lessThan">
      <formula>0</formula>
    </cfRule>
  </conditionalFormatting>
  <conditionalFormatting sqref="AB13:AB15 AA13:AA21">
    <cfRule type="cellIs" dxfId="564" priority="92" stopIfTrue="1" operator="lessThan">
      <formula>0</formula>
    </cfRule>
  </conditionalFormatting>
  <conditionalFormatting sqref="AC13:AC15">
    <cfRule type="cellIs" dxfId="563" priority="91" stopIfTrue="1" operator="lessThan">
      <formula>0</formula>
    </cfRule>
  </conditionalFormatting>
  <conditionalFormatting sqref="AD13:AD21">
    <cfRule type="cellIs" dxfId="562" priority="90" stopIfTrue="1" operator="lessThan">
      <formula>0</formula>
    </cfRule>
  </conditionalFormatting>
  <conditionalFormatting sqref="AI13:AI21">
    <cfRule type="cellIs" dxfId="561" priority="89" stopIfTrue="1" operator="lessThan">
      <formula>0</formula>
    </cfRule>
  </conditionalFormatting>
  <conditionalFormatting sqref="AT13:AT21">
    <cfRule type="cellIs" dxfId="560" priority="86" stopIfTrue="1" operator="lessThan">
      <formula>0</formula>
    </cfRule>
  </conditionalFormatting>
  <conditionalFormatting sqref="AS13:AS21">
    <cfRule type="cellIs" dxfId="559" priority="87" stopIfTrue="1" operator="lessThan">
      <formula>0</formula>
    </cfRule>
  </conditionalFormatting>
  <conditionalFormatting sqref="AU13:AU21">
    <cfRule type="cellIs" dxfId="558" priority="85" stopIfTrue="1" operator="lessThan">
      <formula>0</formula>
    </cfRule>
  </conditionalFormatting>
  <conditionalFormatting sqref="J53:L53">
    <cfRule type="cellIs" dxfId="557" priority="76" stopIfTrue="1" operator="lessThan">
      <formula>0</formula>
    </cfRule>
  </conditionalFormatting>
  <conditionalFormatting sqref="O53">
    <cfRule type="cellIs" dxfId="556" priority="75" stopIfTrue="1" operator="lessThan">
      <formula>0</formula>
    </cfRule>
  </conditionalFormatting>
  <conditionalFormatting sqref="P53:R53">
    <cfRule type="cellIs" dxfId="555" priority="74" stopIfTrue="1" operator="lessThan">
      <formula>0</formula>
    </cfRule>
  </conditionalFormatting>
  <conditionalFormatting sqref="U53:AD53">
    <cfRule type="cellIs" dxfId="554" priority="73" stopIfTrue="1" operator="lessThan">
      <formula>0</formula>
    </cfRule>
  </conditionalFormatting>
  <conditionalFormatting sqref="AI25:AI28">
    <cfRule type="cellIs" dxfId="553" priority="72" stopIfTrue="1" operator="lessThan">
      <formula>0</formula>
    </cfRule>
  </conditionalFormatting>
  <conditionalFormatting sqref="AI30:AI32">
    <cfRule type="cellIs" dxfId="552" priority="71" stopIfTrue="1" operator="lessThan">
      <formula>0</formula>
    </cfRule>
  </conditionalFormatting>
  <conditionalFormatting sqref="AN25:AR28">
    <cfRule type="cellIs" dxfId="551" priority="69" stopIfTrue="1" operator="lessThan">
      <formula>0</formula>
    </cfRule>
  </conditionalFormatting>
  <conditionalFormatting sqref="AN30:AR32">
    <cfRule type="cellIs" dxfId="550" priority="68" stopIfTrue="1" operator="lessThan">
      <formula>0</formula>
    </cfRule>
  </conditionalFormatting>
  <conditionalFormatting sqref="AN34:AR35">
    <cfRule type="cellIs" dxfId="549" priority="67" stopIfTrue="1" operator="lessThan">
      <formula>0</formula>
    </cfRule>
  </conditionalFormatting>
  <conditionalFormatting sqref="AS25:AV26 AS27:AU27">
    <cfRule type="cellIs" dxfId="548" priority="66" stopIfTrue="1" operator="lessThan">
      <formula>0</formula>
    </cfRule>
  </conditionalFormatting>
  <conditionalFormatting sqref="AS28:AV28">
    <cfRule type="cellIs" dxfId="547" priority="65" stopIfTrue="1" operator="lessThan">
      <formula>0</formula>
    </cfRule>
  </conditionalFormatting>
  <conditionalFormatting sqref="AS30:AV32">
    <cfRule type="cellIs" dxfId="546" priority="64" stopIfTrue="1" operator="lessThan">
      <formula>0</formula>
    </cfRule>
  </conditionalFormatting>
  <conditionalFormatting sqref="AI44:AI47">
    <cfRule type="cellIs" dxfId="545" priority="63" stopIfTrue="1" operator="lessThan">
      <formula>0</formula>
    </cfRule>
  </conditionalFormatting>
  <conditionalFormatting sqref="AI49:AI52">
    <cfRule type="cellIs" dxfId="544" priority="62" stopIfTrue="1" operator="lessThan">
      <formula>0</formula>
    </cfRule>
  </conditionalFormatting>
  <conditionalFormatting sqref="AI53">
    <cfRule type="cellIs" dxfId="543" priority="61" stopIfTrue="1" operator="lessThan">
      <formula>0</formula>
    </cfRule>
  </conditionalFormatting>
  <conditionalFormatting sqref="AI37:AI42">
    <cfRule type="cellIs" dxfId="542" priority="60" stopIfTrue="1" operator="lessThan">
      <formula>0</formula>
    </cfRule>
  </conditionalFormatting>
  <conditionalFormatting sqref="AN37:AR42">
    <cfRule type="cellIs" dxfId="541" priority="59" stopIfTrue="1" operator="lessThan">
      <formula>0</formula>
    </cfRule>
  </conditionalFormatting>
  <conditionalFormatting sqref="AN44:AR47">
    <cfRule type="cellIs" dxfId="540" priority="58" stopIfTrue="1" operator="lessThan">
      <formula>0</formula>
    </cfRule>
  </conditionalFormatting>
  <conditionalFormatting sqref="AN49:AR52">
    <cfRule type="cellIs" dxfId="539" priority="57" stopIfTrue="1" operator="lessThan">
      <formula>0</formula>
    </cfRule>
  </conditionalFormatting>
  <conditionalFormatting sqref="AN53:AP53">
    <cfRule type="cellIs" dxfId="538" priority="56" stopIfTrue="1" operator="lessThan">
      <formula>0</formula>
    </cfRule>
  </conditionalFormatting>
  <conditionalFormatting sqref="AS37:AS42">
    <cfRule type="cellIs" dxfId="537" priority="55" stopIfTrue="1" operator="lessThan">
      <formula>0</formula>
    </cfRule>
  </conditionalFormatting>
  <conditionalFormatting sqref="AS44:AS47">
    <cfRule type="cellIs" dxfId="536" priority="54" stopIfTrue="1" operator="lessThan">
      <formula>0</formula>
    </cfRule>
  </conditionalFormatting>
  <conditionalFormatting sqref="AT37:AT42">
    <cfRule type="cellIs" dxfId="535" priority="51" stopIfTrue="1" operator="lessThan">
      <formula>0</formula>
    </cfRule>
  </conditionalFormatting>
  <conditionalFormatting sqref="AT44:AT47">
    <cfRule type="cellIs" dxfId="534" priority="50" stopIfTrue="1" operator="lessThan">
      <formula>0</formula>
    </cfRule>
  </conditionalFormatting>
  <conditionalFormatting sqref="AT49:AT52">
    <cfRule type="cellIs" dxfId="533" priority="49" stopIfTrue="1" operator="lessThan">
      <formula>0</formula>
    </cfRule>
  </conditionalFormatting>
  <conditionalFormatting sqref="AT53">
    <cfRule type="cellIs" dxfId="532" priority="48" stopIfTrue="1" operator="lessThan">
      <formula>0</formula>
    </cfRule>
  </conditionalFormatting>
  <conditionalFormatting sqref="AU37:AU42">
    <cfRule type="cellIs" dxfId="531" priority="47" stopIfTrue="1" operator="lessThan">
      <formula>0</formula>
    </cfRule>
  </conditionalFormatting>
  <conditionalFormatting sqref="AU44:AU47">
    <cfRule type="cellIs" dxfId="530" priority="46" stopIfTrue="1" operator="lessThan">
      <formula>0</formula>
    </cfRule>
  </conditionalFormatting>
  <conditionalFormatting sqref="AU49:AU52">
    <cfRule type="cellIs" dxfId="529" priority="45" stopIfTrue="1" operator="lessThan">
      <formula>0</formula>
    </cfRule>
  </conditionalFormatting>
  <conditionalFormatting sqref="AU53">
    <cfRule type="cellIs" dxfId="528" priority="44" stopIfTrue="1" operator="lessThan">
      <formula>0</formula>
    </cfRule>
  </conditionalFormatting>
  <conditionalFormatting sqref="AV37:AV42">
    <cfRule type="cellIs" dxfId="527" priority="43" stopIfTrue="1" operator="lessThan">
      <formula>0</formula>
    </cfRule>
  </conditionalFormatting>
  <conditionalFormatting sqref="AV44:AV47">
    <cfRule type="cellIs" dxfId="526" priority="42" stopIfTrue="1" operator="lessThan">
      <formula>0</formula>
    </cfRule>
  </conditionalFormatting>
  <conditionalFormatting sqref="AV49:AV52">
    <cfRule type="cellIs" dxfId="525" priority="41" stopIfTrue="1" operator="lessThan">
      <formula>0</formula>
    </cfRule>
  </conditionalFormatting>
  <conditionalFormatting sqref="AV53">
    <cfRule type="cellIs" dxfId="524" priority="40" stopIfTrue="1" operator="lessThan">
      <formula>0</formula>
    </cfRule>
  </conditionalFormatting>
  <conditionalFormatting sqref="AS35:AV35">
    <cfRule type="cellIs" dxfId="523" priority="39" stopIfTrue="1" operator="lessThan">
      <formula>0</formula>
    </cfRule>
  </conditionalFormatting>
  <conditionalFormatting sqref="AV34">
    <cfRule type="cellIs" dxfId="522" priority="38" stopIfTrue="1" operator="lessThan">
      <formula>0</formula>
    </cfRule>
  </conditionalFormatting>
  <conditionalFormatting sqref="AT34">
    <cfRule type="cellIs" dxfId="521" priority="37" stopIfTrue="1" operator="lessThan">
      <formula>0</formula>
    </cfRule>
  </conditionalFormatting>
  <conditionalFormatting sqref="AW61:AW62">
    <cfRule type="cellIs" dxfId="520" priority="36" stopIfTrue="1" operator="lessThan">
      <formula>0</formula>
    </cfRule>
  </conditionalFormatting>
  <conditionalFormatting sqref="M56:O57 J56:J57">
    <cfRule type="cellIs" dxfId="519" priority="35" stopIfTrue="1" operator="lessThan">
      <formula>0</formula>
    </cfRule>
  </conditionalFormatting>
  <conditionalFormatting sqref="M58:O59 J58:J59">
    <cfRule type="cellIs" dxfId="518" priority="33" stopIfTrue="1" operator="lessThan">
      <formula>0</formula>
    </cfRule>
  </conditionalFormatting>
  <conditionalFormatting sqref="S56:U57 P56:P57">
    <cfRule type="cellIs" dxfId="517" priority="31" stopIfTrue="1" operator="lessThan">
      <formula>0</formula>
    </cfRule>
  </conditionalFormatting>
  <conditionalFormatting sqref="V56:W57">
    <cfRule type="cellIs" dxfId="516" priority="30" stopIfTrue="1" operator="lessThan">
      <formula>0</formula>
    </cfRule>
  </conditionalFormatting>
  <conditionalFormatting sqref="S59:U59 P59">
    <cfRule type="cellIs" dxfId="515" priority="29" stopIfTrue="1" operator="lessThan">
      <formula>0</formula>
    </cfRule>
  </conditionalFormatting>
  <conditionalFormatting sqref="V59:W59">
    <cfRule type="cellIs" dxfId="514" priority="28" stopIfTrue="1" operator="lessThan">
      <formula>0</formula>
    </cfRule>
  </conditionalFormatting>
  <conditionalFormatting sqref="S58:T58 P58">
    <cfRule type="cellIs" dxfId="513" priority="27" stopIfTrue="1" operator="lessThan">
      <formula>0</formula>
    </cfRule>
  </conditionalFormatting>
  <conditionalFormatting sqref="X56:X57">
    <cfRule type="cellIs" dxfId="512" priority="26" stopIfTrue="1" operator="lessThan">
      <formula>0</formula>
    </cfRule>
  </conditionalFormatting>
  <conditionalFormatting sqref="X59">
    <cfRule type="cellIs" dxfId="511" priority="25" stopIfTrue="1" operator="lessThan">
      <formula>0</formula>
    </cfRule>
  </conditionalFormatting>
  <conditionalFormatting sqref="X58">
    <cfRule type="cellIs" dxfId="510" priority="24" stopIfTrue="1" operator="lessThan">
      <formula>0</formula>
    </cfRule>
  </conditionalFormatting>
  <conditionalFormatting sqref="AA56:AA57">
    <cfRule type="cellIs" dxfId="509" priority="23" stopIfTrue="1" operator="lessThan">
      <formula>0</formula>
    </cfRule>
  </conditionalFormatting>
  <conditionalFormatting sqref="AA59">
    <cfRule type="cellIs" dxfId="508" priority="22" stopIfTrue="1" operator="lessThan">
      <formula>0</formula>
    </cfRule>
  </conditionalFormatting>
  <conditionalFormatting sqref="AA58">
    <cfRule type="cellIs" dxfId="507" priority="21" stopIfTrue="1" operator="lessThan">
      <formula>0</formula>
    </cfRule>
  </conditionalFormatting>
  <conditionalFormatting sqref="Q13:R15 P13:P21">
    <cfRule type="cellIs" dxfId="506" priority="97" stopIfTrue="1" operator="lessThan">
      <formula>0</formula>
    </cfRule>
  </conditionalFormatting>
  <conditionalFormatting sqref="AQ7:AR7 AO13:AP15 AN6:AN10 AN13:AN21">
    <cfRule type="cellIs" dxfId="505" priority="19" stopIfTrue="1" operator="lessThan">
      <formula>0</formula>
    </cfRule>
  </conditionalFormatting>
  <conditionalFormatting sqref="AU34">
    <cfRule type="cellIs" dxfId="504" priority="18" stopIfTrue="1" operator="lessThan">
      <formula>0</formula>
    </cfRule>
  </conditionalFormatting>
  <conditionalFormatting sqref="D6:D7">
    <cfRule type="cellIs" dxfId="503" priority="17" stopIfTrue="1" operator="lessThan">
      <formula>0</formula>
    </cfRule>
  </conditionalFormatting>
  <conditionalFormatting sqref="I7">
    <cfRule type="cellIs" dxfId="502" priority="16" stopIfTrue="1" operator="lessThan">
      <formula>0</formula>
    </cfRule>
  </conditionalFormatting>
  <conditionalFormatting sqref="D8:D10">
    <cfRule type="cellIs" dxfId="501" priority="15" stopIfTrue="1" operator="lessThan">
      <formula>0</formula>
    </cfRule>
  </conditionalFormatting>
  <conditionalFormatting sqref="D13:E15">
    <cfRule type="cellIs" dxfId="500" priority="14" stopIfTrue="1" operator="lessThan">
      <formula>0</formula>
    </cfRule>
  </conditionalFormatting>
  <conditionalFormatting sqref="I13:I15">
    <cfRule type="cellIs" dxfId="499" priority="13" stopIfTrue="1" operator="lessThan">
      <formula>0</formula>
    </cfRule>
  </conditionalFormatting>
  <conditionalFormatting sqref="D16:D21">
    <cfRule type="cellIs" dxfId="498" priority="12" stopIfTrue="1" operator="lessThan">
      <formula>0</formula>
    </cfRule>
  </conditionalFormatting>
  <conditionalFormatting sqref="D25:I28">
    <cfRule type="cellIs" dxfId="497" priority="11" stopIfTrue="1" operator="lessThan">
      <formula>0</formula>
    </cfRule>
  </conditionalFormatting>
  <conditionalFormatting sqref="D30:I32">
    <cfRule type="cellIs" dxfId="496" priority="10" stopIfTrue="1" operator="lessThan">
      <formula>0</formula>
    </cfRule>
  </conditionalFormatting>
  <conditionalFormatting sqref="D34:I35">
    <cfRule type="cellIs" dxfId="495" priority="9" stopIfTrue="1" operator="lessThan">
      <formula>0</formula>
    </cfRule>
  </conditionalFormatting>
  <conditionalFormatting sqref="D37:I42">
    <cfRule type="cellIs" dxfId="494" priority="8" stopIfTrue="1" operator="lessThan">
      <formula>0</formula>
    </cfRule>
  </conditionalFormatting>
  <conditionalFormatting sqref="D44:I47">
    <cfRule type="cellIs" dxfId="493" priority="7" stopIfTrue="1" operator="lessThan">
      <formula>0</formula>
    </cfRule>
  </conditionalFormatting>
  <conditionalFormatting sqref="D49:H52">
    <cfRule type="cellIs" dxfId="492" priority="6" stopIfTrue="1" operator="lessThan">
      <formula>0</formula>
    </cfRule>
  </conditionalFormatting>
  <conditionalFormatting sqref="I49:I52">
    <cfRule type="cellIs" dxfId="491" priority="5" stopIfTrue="1" operator="lessThan">
      <formula>0</formula>
    </cfRule>
  </conditionalFormatting>
  <conditionalFormatting sqref="D53:F53">
    <cfRule type="cellIs" dxfId="490" priority="4" stopIfTrue="1" operator="lessThan">
      <formula>0</formula>
    </cfRule>
  </conditionalFormatting>
  <conditionalFormatting sqref="I53">
    <cfRule type="cellIs" dxfId="489" priority="3" stopIfTrue="1" operator="lessThan">
      <formula>0</formula>
    </cfRule>
  </conditionalFormatting>
  <conditionalFormatting sqref="G56:H57 D56:D57">
    <cfRule type="cellIs" dxfId="488" priority="2" stopIfTrue="1" operator="lessThan">
      <formula>0</formula>
    </cfRule>
  </conditionalFormatting>
  <conditionalFormatting sqref="G59:H59 D59">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486058</v>
      </c>
      <c r="E5" s="118">
        <v>486058</v>
      </c>
      <c r="F5" s="118"/>
      <c r="G5" s="130"/>
      <c r="H5" s="118"/>
      <c r="I5" s="118">
        <v>486058</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6" t="s">
        <v>279</v>
      </c>
      <c r="C6" s="133" t="s">
        <v>8</v>
      </c>
      <c r="D6" s="109">
        <v>5572</v>
      </c>
      <c r="E6" s="110">
        <v>5572</v>
      </c>
      <c r="F6" s="110"/>
      <c r="G6" s="111"/>
      <c r="H6" s="110"/>
      <c r="I6" s="110">
        <v>5572</v>
      </c>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v>22465</v>
      </c>
      <c r="E7" s="110">
        <v>22465</v>
      </c>
      <c r="F7" s="110"/>
      <c r="G7" s="111"/>
      <c r="H7" s="110"/>
      <c r="I7" s="110">
        <v>22465</v>
      </c>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v>0</v>
      </c>
      <c r="F10" s="110"/>
      <c r="G10" s="110"/>
      <c r="H10" s="110"/>
      <c r="I10" s="110">
        <v>0</v>
      </c>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0</v>
      </c>
      <c r="E11" s="110">
        <v>0</v>
      </c>
      <c r="F11" s="110"/>
      <c r="G11" s="110"/>
      <c r="H11" s="110"/>
      <c r="I11" s="110">
        <v>0</v>
      </c>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v>0</v>
      </c>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0</v>
      </c>
      <c r="E13" s="110">
        <v>0</v>
      </c>
      <c r="F13" s="110"/>
      <c r="G13" s="110"/>
      <c r="H13" s="110"/>
      <c r="I13" s="110">
        <v>0</v>
      </c>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v>0</v>
      </c>
      <c r="E14" s="110">
        <v>0</v>
      </c>
      <c r="F14" s="110"/>
      <c r="G14" s="110"/>
      <c r="H14" s="110"/>
      <c r="I14" s="110">
        <v>0</v>
      </c>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v>205000</v>
      </c>
      <c r="E15" s="110">
        <v>205000</v>
      </c>
      <c r="F15" s="110"/>
      <c r="G15" s="110"/>
      <c r="H15" s="110"/>
      <c r="I15" s="110">
        <v>205000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99153</v>
      </c>
      <c r="E16" s="110">
        <v>99153</v>
      </c>
      <c r="F16" s="110"/>
      <c r="G16" s="110"/>
      <c r="H16" s="110"/>
      <c r="I16" s="110">
        <v>99153</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94713</v>
      </c>
      <c r="E17" s="267">
        <v>94713</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c r="G18" s="110"/>
      <c r="H18" s="110"/>
      <c r="I18" s="110">
        <v>0</v>
      </c>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v>0</v>
      </c>
      <c r="E19" s="110">
        <v>0</v>
      </c>
      <c r="F19" s="110"/>
      <c r="G19" s="110"/>
      <c r="H19" s="110"/>
      <c r="I19" s="110">
        <v>0</v>
      </c>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v>177634</v>
      </c>
      <c r="E20" s="110">
        <v>177634</v>
      </c>
      <c r="F20" s="110"/>
      <c r="G20" s="110"/>
      <c r="H20" s="110"/>
      <c r="I20" s="110">
        <v>177634</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748644</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8" t="s">
        <v>114</v>
      </c>
      <c r="C24" s="133"/>
      <c r="D24" s="291"/>
      <c r="E24" s="110">
        <v>817664</v>
      </c>
      <c r="F24" s="110"/>
      <c r="G24" s="110"/>
      <c r="H24" s="110"/>
      <c r="I24" s="109">
        <v>817664</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129636</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8" t="s">
        <v>85</v>
      </c>
      <c r="C27" s="133"/>
      <c r="D27" s="291"/>
      <c r="E27" s="110">
        <v>8608</v>
      </c>
      <c r="F27" s="110"/>
      <c r="G27" s="110"/>
      <c r="H27" s="110"/>
      <c r="I27" s="109">
        <v>8608</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0</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0</v>
      </c>
      <c r="F31" s="110"/>
      <c r="G31" s="110"/>
      <c r="H31" s="110"/>
      <c r="I31" s="109">
        <v>0</v>
      </c>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v>0</v>
      </c>
      <c r="F35" s="110"/>
      <c r="G35" s="110"/>
      <c r="H35" s="110"/>
      <c r="I35" s="109">
        <v>0</v>
      </c>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v>0</v>
      </c>
      <c r="F39" s="110"/>
      <c r="G39" s="110"/>
      <c r="H39" s="110"/>
      <c r="I39" s="109">
        <v>0</v>
      </c>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v>0</v>
      </c>
      <c r="F42" s="110"/>
      <c r="G42" s="110"/>
      <c r="H42" s="110"/>
      <c r="I42" s="109">
        <v>0</v>
      </c>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v>0</v>
      </c>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0</v>
      </c>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f>D23+D26-D28+D30-D32+D34-D36+D38+D41-D43+D45+D46+D47-D49+D50+D51+D52+D53</f>
        <v>878280</v>
      </c>
      <c r="E54" s="115">
        <f>E24+E27+E31+E35-E36+E39+E42+E45+E46-E49+E51+E52+E53</f>
        <v>826272</v>
      </c>
      <c r="F54" s="115"/>
      <c r="G54" s="115"/>
      <c r="H54" s="115"/>
      <c r="I54" s="114">
        <f>I24+I27+I31+I35-I36+I39+I42+I45+I46-I49+I51+I52+I53</f>
        <v>826272</v>
      </c>
      <c r="J54" s="114"/>
      <c r="K54" s="115"/>
      <c r="L54" s="115"/>
      <c r="M54" s="115"/>
      <c r="N54" s="115"/>
      <c r="O54" s="114"/>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c r="AU54" s="116"/>
      <c r="AV54" s="309"/>
      <c r="AW54" s="316"/>
    </row>
    <row r="55" spans="2:49" ht="25.5" x14ac:dyDescent="0.2">
      <c r="B55" s="181" t="s">
        <v>304</v>
      </c>
      <c r="C55" s="137" t="s">
        <v>28</v>
      </c>
      <c r="D55" s="114">
        <f>MIN(D56:D57)</f>
        <v>0</v>
      </c>
      <c r="E55" s="115">
        <f>MIN(D56:D57)</f>
        <v>0</v>
      </c>
      <c r="F55" s="115"/>
      <c r="G55" s="115"/>
      <c r="H55" s="115"/>
      <c r="I55" s="114">
        <f>MIN(D56:D57)</f>
        <v>0</v>
      </c>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v>20347</v>
      </c>
      <c r="E58" s="187">
        <v>20347</v>
      </c>
      <c r="F58" s="187"/>
      <c r="G58" s="187"/>
      <c r="H58" s="187"/>
      <c r="I58" s="186">
        <v>20347</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406" stopIfTrue="1" operator="lessThan">
      <formula>0</formula>
    </cfRule>
  </conditionalFormatting>
  <conditionalFormatting sqref="AA11:AA14">
    <cfRule type="cellIs" dxfId="485" priority="404" stopIfTrue="1" operator="lessThan">
      <formula>0</formula>
    </cfRule>
  </conditionalFormatting>
  <conditionalFormatting sqref="AN18:AN19">
    <cfRule type="cellIs" dxfId="484" priority="380" stopIfTrue="1" operator="lessThan">
      <formula>0</formula>
    </cfRule>
  </conditionalFormatting>
  <conditionalFormatting sqref="AU47">
    <cfRule type="cellIs" dxfId="483" priority="49" stopIfTrue="1" operator="lessThan">
      <formula>0</formula>
    </cfRule>
  </conditionalFormatting>
  <conditionalFormatting sqref="AS26">
    <cfRule type="cellIs" dxfId="482" priority="84" stopIfTrue="1" operator="lessThan">
      <formula>0</formula>
    </cfRule>
  </conditionalFormatting>
  <conditionalFormatting sqref="AT26">
    <cfRule type="cellIs" dxfId="481" priority="83" stopIfTrue="1" operator="lessThan">
      <formula>0</formula>
    </cfRule>
  </conditionalFormatting>
  <conditionalFormatting sqref="AU51">
    <cfRule type="cellIs" dxfId="480" priority="40" stopIfTrue="1" operator="lessThan">
      <formula>0</formula>
    </cfRule>
  </conditionalFormatting>
  <conditionalFormatting sqref="J5:J7">
    <cfRule type="cellIs" dxfId="479" priority="500" stopIfTrue="1" operator="lessThan">
      <formula>0</formula>
    </cfRule>
  </conditionalFormatting>
  <conditionalFormatting sqref="AT52">
    <cfRule type="cellIs" dxfId="478" priority="38" stopIfTrue="1" operator="lessThan">
      <formula>0</formula>
    </cfRule>
  </conditionalFormatting>
  <conditionalFormatting sqref="P5:P7">
    <cfRule type="cellIs" dxfId="477" priority="498" stopIfTrue="1" operator="lessThan">
      <formula>0</formula>
    </cfRule>
  </conditionalFormatting>
  <conditionalFormatting sqref="U5:U7">
    <cfRule type="cellIs" dxfId="476" priority="497" stopIfTrue="1" operator="lessThan">
      <formula>0</formula>
    </cfRule>
  </conditionalFormatting>
  <conditionalFormatting sqref="X5:X7">
    <cfRule type="cellIs" dxfId="475" priority="496" stopIfTrue="1" operator="lessThan">
      <formula>0</formula>
    </cfRule>
  </conditionalFormatting>
  <conditionalFormatting sqref="AA5:AA7">
    <cfRule type="cellIs" dxfId="474" priority="495" stopIfTrue="1" operator="lessThan">
      <formula>0</formula>
    </cfRule>
  </conditionalFormatting>
  <conditionalFormatting sqref="AD5:AD7">
    <cfRule type="cellIs" dxfId="473" priority="494" stopIfTrue="1" operator="lessThan">
      <formula>0</formula>
    </cfRule>
  </conditionalFormatting>
  <conditionalFormatting sqref="AI5:AI7">
    <cfRule type="cellIs" dxfId="472" priority="493" stopIfTrue="1" operator="lessThan">
      <formula>0</formula>
    </cfRule>
  </conditionalFormatting>
  <conditionalFormatting sqref="AN5:AN7">
    <cfRule type="cellIs" dxfId="471" priority="492" stopIfTrue="1" operator="lessThan">
      <formula>0</formula>
    </cfRule>
  </conditionalFormatting>
  <conditionalFormatting sqref="AS5:AS7">
    <cfRule type="cellIs" dxfId="470" priority="491" stopIfTrue="1" operator="lessThan">
      <formula>0</formula>
    </cfRule>
  </conditionalFormatting>
  <conditionalFormatting sqref="AT5:AT7">
    <cfRule type="cellIs" dxfId="469" priority="490" stopIfTrue="1" operator="lessThan">
      <formula>0</formula>
    </cfRule>
  </conditionalFormatting>
  <conditionalFormatting sqref="AU5:AU7">
    <cfRule type="cellIs" dxfId="468" priority="489" stopIfTrue="1" operator="lessThan">
      <formula>0</formula>
    </cfRule>
  </conditionalFormatting>
  <conditionalFormatting sqref="F18:H20">
    <cfRule type="cellIs" dxfId="467" priority="483" stopIfTrue="1" operator="lessThan">
      <formula>0</formula>
    </cfRule>
  </conditionalFormatting>
  <conditionalFormatting sqref="H17">
    <cfRule type="cellIs" dxfId="466" priority="482" stopIfTrue="1" operator="lessThan">
      <formula>0</formula>
    </cfRule>
  </conditionalFormatting>
  <conditionalFormatting sqref="D28">
    <cfRule type="cellIs" dxfId="465" priority="479" stopIfTrue="1" operator="lessThan">
      <formula>0</formula>
    </cfRule>
  </conditionalFormatting>
  <conditionalFormatting sqref="D30">
    <cfRule type="cellIs" dxfId="464" priority="478" stopIfTrue="1" operator="lessThan">
      <formula>0</formula>
    </cfRule>
  </conditionalFormatting>
  <conditionalFormatting sqref="D32">
    <cfRule type="cellIs" dxfId="463" priority="477" stopIfTrue="1" operator="lessThan">
      <formula>0</formula>
    </cfRule>
  </conditionalFormatting>
  <conditionalFormatting sqref="AU57">
    <cfRule type="cellIs" dxfId="462" priority="28" stopIfTrue="1" operator="lessThan">
      <formula>0</formula>
    </cfRule>
  </conditionalFormatting>
  <conditionalFormatting sqref="D34">
    <cfRule type="cellIs" dxfId="461" priority="476" stopIfTrue="1" operator="lessThan">
      <formula>0</formula>
    </cfRule>
  </conditionalFormatting>
  <conditionalFormatting sqref="D38">
    <cfRule type="cellIs" dxfId="460" priority="475" stopIfTrue="1" operator="lessThan">
      <formula>0</formula>
    </cfRule>
  </conditionalFormatting>
  <conditionalFormatting sqref="D41">
    <cfRule type="cellIs" dxfId="459" priority="474" stopIfTrue="1" operator="lessThan">
      <formula>0</formula>
    </cfRule>
  </conditionalFormatting>
  <conditionalFormatting sqref="D43">
    <cfRule type="cellIs" dxfId="458" priority="473" stopIfTrue="1" operator="lessThan">
      <formula>0</formula>
    </cfRule>
  </conditionalFormatting>
  <conditionalFormatting sqref="D47">
    <cfRule type="cellIs" dxfId="457" priority="472" stopIfTrue="1" operator="lessThan">
      <formula>0</formula>
    </cfRule>
  </conditionalFormatting>
  <conditionalFormatting sqref="D50">
    <cfRule type="cellIs" dxfId="456" priority="471" stopIfTrue="1" operator="lessThan">
      <formula>0</formula>
    </cfRule>
  </conditionalFormatting>
  <conditionalFormatting sqref="E42:I42">
    <cfRule type="cellIs" dxfId="455" priority="464" stopIfTrue="1" operator="lessThan">
      <formula>0</formula>
    </cfRule>
  </conditionalFormatting>
  <conditionalFormatting sqref="D36">
    <cfRule type="cellIs" dxfId="454" priority="463" stopIfTrue="1" operator="lessThan">
      <formula>0</formula>
    </cfRule>
  </conditionalFormatting>
  <conditionalFormatting sqref="D45">
    <cfRule type="cellIs" dxfId="453" priority="461" stopIfTrue="1" operator="lessThan">
      <formula>0</formula>
    </cfRule>
  </conditionalFormatting>
  <conditionalFormatting sqref="E45:I45">
    <cfRule type="cellIs" dxfId="452" priority="460" stopIfTrue="1" operator="lessThan">
      <formula>0</formula>
    </cfRule>
  </conditionalFormatting>
  <conditionalFormatting sqref="D46">
    <cfRule type="cellIs" dxfId="451" priority="459" stopIfTrue="1" operator="lessThan">
      <formula>0</formula>
    </cfRule>
  </conditionalFormatting>
  <conditionalFormatting sqref="E46:I46">
    <cfRule type="cellIs" dxfId="450" priority="458" stopIfTrue="1" operator="lessThan">
      <formula>0</formula>
    </cfRule>
  </conditionalFormatting>
  <conditionalFormatting sqref="D49">
    <cfRule type="cellIs" dxfId="449" priority="457" stopIfTrue="1" operator="lessThan">
      <formula>0</formula>
    </cfRule>
  </conditionalFormatting>
  <conditionalFormatting sqref="E49:I49">
    <cfRule type="cellIs" dxfId="448" priority="456" stopIfTrue="1" operator="lessThan">
      <formula>0</formula>
    </cfRule>
  </conditionalFormatting>
  <conditionalFormatting sqref="D51">
    <cfRule type="cellIs" dxfId="447" priority="455" stopIfTrue="1" operator="lessThan">
      <formula>0</formula>
    </cfRule>
  </conditionalFormatting>
  <conditionalFormatting sqref="E51:I51">
    <cfRule type="cellIs" dxfId="446" priority="454" stopIfTrue="1" operator="lessThan">
      <formula>0</formula>
    </cfRule>
  </conditionalFormatting>
  <conditionalFormatting sqref="D52">
    <cfRule type="cellIs" dxfId="445" priority="453" stopIfTrue="1" operator="lessThan">
      <formula>0</formula>
    </cfRule>
  </conditionalFormatting>
  <conditionalFormatting sqref="E52:I52">
    <cfRule type="cellIs" dxfId="444" priority="452" stopIfTrue="1" operator="lessThan">
      <formula>0</formula>
    </cfRule>
  </conditionalFormatting>
  <conditionalFormatting sqref="D53">
    <cfRule type="cellIs" dxfId="443" priority="451" stopIfTrue="1" operator="lessThan">
      <formula>0</formula>
    </cfRule>
  </conditionalFormatting>
  <conditionalFormatting sqref="E53:I53">
    <cfRule type="cellIs" dxfId="442" priority="450" stopIfTrue="1" operator="lessThan">
      <formula>0</formula>
    </cfRule>
  </conditionalFormatting>
  <conditionalFormatting sqref="J9">
    <cfRule type="cellIs" dxfId="441" priority="443" stopIfTrue="1" operator="lessThan">
      <formula>0</formula>
    </cfRule>
  </conditionalFormatting>
  <conditionalFormatting sqref="J11:J14">
    <cfRule type="cellIs" dxfId="440" priority="442" stopIfTrue="1" operator="lessThan">
      <formula>0</formula>
    </cfRule>
  </conditionalFormatting>
  <conditionalFormatting sqref="K10:O10">
    <cfRule type="cellIs" dxfId="439" priority="441" stopIfTrue="1" operator="lessThan">
      <formula>0</formula>
    </cfRule>
  </conditionalFormatting>
  <conditionalFormatting sqref="K11:O11">
    <cfRule type="cellIs" dxfId="438" priority="440" stopIfTrue="1" operator="lessThan">
      <formula>0</formula>
    </cfRule>
  </conditionalFormatting>
  <conditionalFormatting sqref="K13:O14">
    <cfRule type="cellIs" dxfId="437" priority="439" stopIfTrue="1" operator="lessThan">
      <formula>0</formula>
    </cfRule>
  </conditionalFormatting>
  <conditionalFormatting sqref="J16:J19">
    <cfRule type="cellIs" dxfId="436" priority="438" stopIfTrue="1" operator="lessThan">
      <formula>0</formula>
    </cfRule>
  </conditionalFormatting>
  <conditionalFormatting sqref="K16:O16">
    <cfRule type="cellIs" dxfId="435" priority="437" stopIfTrue="1" operator="lessThan">
      <formula>0</formula>
    </cfRule>
  </conditionalFormatting>
  <conditionalFormatting sqref="K18:O19">
    <cfRule type="cellIs" dxfId="434" priority="436" stopIfTrue="1" operator="lessThan">
      <formula>0</formula>
    </cfRule>
  </conditionalFormatting>
  <conditionalFormatting sqref="L17:N17">
    <cfRule type="cellIs" dxfId="433" priority="435" stopIfTrue="1" operator="lessThan">
      <formula>0</formula>
    </cfRule>
  </conditionalFormatting>
  <conditionalFormatting sqref="P9">
    <cfRule type="cellIs" dxfId="432" priority="434" stopIfTrue="1" operator="lessThan">
      <formula>0</formula>
    </cfRule>
  </conditionalFormatting>
  <conditionalFormatting sqref="P11:P14">
    <cfRule type="cellIs" dxfId="431" priority="433" stopIfTrue="1" operator="lessThan">
      <formula>0</formula>
    </cfRule>
  </conditionalFormatting>
  <conditionalFormatting sqref="Q10:T10">
    <cfRule type="cellIs" dxfId="430" priority="432" stopIfTrue="1" operator="lessThan">
      <formula>0</formula>
    </cfRule>
  </conditionalFormatting>
  <conditionalFormatting sqref="Q11:T11">
    <cfRule type="cellIs" dxfId="429" priority="431" stopIfTrue="1" operator="lessThan">
      <formula>0</formula>
    </cfRule>
  </conditionalFormatting>
  <conditionalFormatting sqref="Q13:T14">
    <cfRule type="cellIs" dxfId="428" priority="430" stopIfTrue="1" operator="lessThan">
      <formula>0</formula>
    </cfRule>
  </conditionalFormatting>
  <conditionalFormatting sqref="P18:P19">
    <cfRule type="cellIs" dxfId="427" priority="429" stopIfTrue="1" operator="lessThan">
      <formula>0</formula>
    </cfRule>
  </conditionalFormatting>
  <conditionalFormatting sqref="Q18:T19">
    <cfRule type="cellIs" dxfId="426" priority="428" stopIfTrue="1" operator="lessThan">
      <formula>0</formula>
    </cfRule>
  </conditionalFormatting>
  <conditionalFormatting sqref="U9">
    <cfRule type="cellIs" dxfId="425" priority="427" stopIfTrue="1" operator="lessThan">
      <formula>0</formula>
    </cfRule>
  </conditionalFormatting>
  <conditionalFormatting sqref="U11:U14">
    <cfRule type="cellIs" dxfId="424" priority="426" stopIfTrue="1" operator="lessThan">
      <formula>0</formula>
    </cfRule>
  </conditionalFormatting>
  <conditionalFormatting sqref="V10">
    <cfRule type="cellIs" dxfId="423" priority="425" stopIfTrue="1" operator="lessThan">
      <formula>0</formula>
    </cfRule>
  </conditionalFormatting>
  <conditionalFormatting sqref="V11">
    <cfRule type="cellIs" dxfId="422" priority="424" stopIfTrue="1" operator="lessThan">
      <formula>0</formula>
    </cfRule>
  </conditionalFormatting>
  <conditionalFormatting sqref="V13:V14">
    <cfRule type="cellIs" dxfId="421" priority="423" stopIfTrue="1" operator="lessThan">
      <formula>0</formula>
    </cfRule>
  </conditionalFormatting>
  <conditionalFormatting sqref="U18:U19">
    <cfRule type="cellIs" dxfId="420" priority="422" stopIfTrue="1" operator="lessThan">
      <formula>0</formula>
    </cfRule>
  </conditionalFormatting>
  <conditionalFormatting sqref="V18:V19">
    <cfRule type="cellIs" dxfId="419" priority="421" stopIfTrue="1" operator="lessThan">
      <formula>0</formula>
    </cfRule>
  </conditionalFormatting>
  <conditionalFormatting sqref="W10">
    <cfRule type="cellIs" dxfId="418" priority="420" stopIfTrue="1" operator="lessThan">
      <formula>0</formula>
    </cfRule>
  </conditionalFormatting>
  <conditionalFormatting sqref="W11">
    <cfRule type="cellIs" dxfId="417" priority="419" stopIfTrue="1" operator="lessThan">
      <formula>0</formula>
    </cfRule>
  </conditionalFormatting>
  <conditionalFormatting sqref="W13:W14">
    <cfRule type="cellIs" dxfId="416" priority="418" stopIfTrue="1" operator="lessThan">
      <formula>0</formula>
    </cfRule>
  </conditionalFormatting>
  <conditionalFormatting sqref="W18:W19">
    <cfRule type="cellIs" dxfId="415" priority="417" stopIfTrue="1" operator="lessThan">
      <formula>0</formula>
    </cfRule>
  </conditionalFormatting>
  <conditionalFormatting sqref="X9">
    <cfRule type="cellIs" dxfId="414" priority="416" stopIfTrue="1" operator="lessThan">
      <formula>0</formula>
    </cfRule>
  </conditionalFormatting>
  <conditionalFormatting sqref="X11:X14">
    <cfRule type="cellIs" dxfId="413" priority="415" stopIfTrue="1" operator="lessThan">
      <formula>0</formula>
    </cfRule>
  </conditionalFormatting>
  <conditionalFormatting sqref="Y10">
    <cfRule type="cellIs" dxfId="412" priority="414" stopIfTrue="1" operator="lessThan">
      <formula>0</formula>
    </cfRule>
  </conditionalFormatting>
  <conditionalFormatting sqref="Y11">
    <cfRule type="cellIs" dxfId="411" priority="413" stopIfTrue="1" operator="lessThan">
      <formula>0</formula>
    </cfRule>
  </conditionalFormatting>
  <conditionalFormatting sqref="Y13:Y14">
    <cfRule type="cellIs" dxfId="410" priority="412" stopIfTrue="1" operator="lessThan">
      <formula>0</formula>
    </cfRule>
  </conditionalFormatting>
  <conditionalFormatting sqref="X18:X19">
    <cfRule type="cellIs" dxfId="409" priority="411" stopIfTrue="1" operator="lessThan">
      <formula>0</formula>
    </cfRule>
  </conditionalFormatting>
  <conditionalFormatting sqref="Y18:Y19">
    <cfRule type="cellIs" dxfId="408" priority="410" stopIfTrue="1" operator="lessThan">
      <formula>0</formula>
    </cfRule>
  </conditionalFormatting>
  <conditionalFormatting sqref="Z10">
    <cfRule type="cellIs" dxfId="407" priority="409" stopIfTrue="1" operator="lessThan">
      <formula>0</formula>
    </cfRule>
  </conditionalFormatting>
  <conditionalFormatting sqref="Z11">
    <cfRule type="cellIs" dxfId="406" priority="408" stopIfTrue="1" operator="lessThan">
      <formula>0</formula>
    </cfRule>
  </conditionalFormatting>
  <conditionalFormatting sqref="Z13:Z14">
    <cfRule type="cellIs" dxfId="405" priority="407" stopIfTrue="1" operator="lessThan">
      <formula>0</formula>
    </cfRule>
  </conditionalFormatting>
  <conditionalFormatting sqref="AA9">
    <cfRule type="cellIs" dxfId="404" priority="405" stopIfTrue="1" operator="lessThan">
      <formula>0</formula>
    </cfRule>
  </conditionalFormatting>
  <conditionalFormatting sqref="AB10">
    <cfRule type="cellIs" dxfId="403" priority="403" stopIfTrue="1" operator="lessThan">
      <formula>0</formula>
    </cfRule>
  </conditionalFormatting>
  <conditionalFormatting sqref="AB11">
    <cfRule type="cellIs" dxfId="402" priority="402" stopIfTrue="1" operator="lessThan">
      <formula>0</formula>
    </cfRule>
  </conditionalFormatting>
  <conditionalFormatting sqref="AB13:AB14">
    <cfRule type="cellIs" dxfId="401" priority="401" stopIfTrue="1" operator="lessThan">
      <formula>0</formula>
    </cfRule>
  </conditionalFormatting>
  <conditionalFormatting sqref="AA18:AA19">
    <cfRule type="cellIs" dxfId="400" priority="400" stopIfTrue="1" operator="lessThan">
      <formula>0</formula>
    </cfRule>
  </conditionalFormatting>
  <conditionalFormatting sqref="AB18:AB19">
    <cfRule type="cellIs" dxfId="399" priority="399" stopIfTrue="1" operator="lessThan">
      <formula>0</formula>
    </cfRule>
  </conditionalFormatting>
  <conditionalFormatting sqref="AC10">
    <cfRule type="cellIs" dxfId="398" priority="398" stopIfTrue="1" operator="lessThan">
      <formula>0</formula>
    </cfRule>
  </conditionalFormatting>
  <conditionalFormatting sqref="AC11">
    <cfRule type="cellIs" dxfId="397" priority="397" stopIfTrue="1" operator="lessThan">
      <formula>0</formula>
    </cfRule>
  </conditionalFormatting>
  <conditionalFormatting sqref="AC13:AC14">
    <cfRule type="cellIs" dxfId="396" priority="396" stopIfTrue="1" operator="lessThan">
      <formula>0</formula>
    </cfRule>
  </conditionalFormatting>
  <conditionalFormatting sqref="AC18:AC19">
    <cfRule type="cellIs" dxfId="395" priority="395" stopIfTrue="1" operator="lessThan">
      <formula>0</formula>
    </cfRule>
  </conditionalFormatting>
  <conditionalFormatting sqref="AD9">
    <cfRule type="cellIs" dxfId="394" priority="394" stopIfTrue="1" operator="lessThan">
      <formula>0</formula>
    </cfRule>
  </conditionalFormatting>
  <conditionalFormatting sqref="AD11:AD14">
    <cfRule type="cellIs" dxfId="393" priority="393" stopIfTrue="1" operator="lessThan">
      <formula>0</formula>
    </cfRule>
  </conditionalFormatting>
  <conditionalFormatting sqref="AD18:AD19">
    <cfRule type="cellIs" dxfId="392" priority="392" stopIfTrue="1" operator="lessThan">
      <formula>0</formula>
    </cfRule>
  </conditionalFormatting>
  <conditionalFormatting sqref="AS57">
    <cfRule type="cellIs" dxfId="391" priority="30" stopIfTrue="1" operator="lessThan">
      <formula>0</formula>
    </cfRule>
  </conditionalFormatting>
  <conditionalFormatting sqref="AT57">
    <cfRule type="cellIs" dxfId="390" priority="29" stopIfTrue="1" operator="lessThan">
      <formula>0</formula>
    </cfRule>
  </conditionalFormatting>
  <conditionalFormatting sqref="AI9">
    <cfRule type="cellIs" dxfId="389" priority="388" stopIfTrue="1" operator="lessThan">
      <formula>0</formula>
    </cfRule>
  </conditionalFormatting>
  <conditionalFormatting sqref="AI11:AI14">
    <cfRule type="cellIs" dxfId="388" priority="387" stopIfTrue="1" operator="lessThan">
      <formula>0</formula>
    </cfRule>
  </conditionalFormatting>
  <conditionalFormatting sqref="AI18:AI19">
    <cfRule type="cellIs" dxfId="387" priority="386" stopIfTrue="1" operator="lessThan">
      <formula>0</formula>
    </cfRule>
  </conditionalFormatting>
  <conditionalFormatting sqref="AN9">
    <cfRule type="cellIs" dxfId="386" priority="385" stopIfTrue="1" operator="lessThan">
      <formula>0</formula>
    </cfRule>
  </conditionalFormatting>
  <conditionalFormatting sqref="AN11:AN14">
    <cfRule type="cellIs" dxfId="385" priority="384" stopIfTrue="1" operator="lessThan">
      <formula>0</formula>
    </cfRule>
  </conditionalFormatting>
  <conditionalFormatting sqref="AO10:AR10">
    <cfRule type="cellIs" dxfId="384" priority="383" stopIfTrue="1" operator="lessThan">
      <formula>0</formula>
    </cfRule>
  </conditionalFormatting>
  <conditionalFormatting sqref="AO11:AR11">
    <cfRule type="cellIs" dxfId="383" priority="382" stopIfTrue="1" operator="lessThan">
      <formula>0</formula>
    </cfRule>
  </conditionalFormatting>
  <conditionalFormatting sqref="AO13:AR14">
    <cfRule type="cellIs" dxfId="382" priority="381" stopIfTrue="1" operator="lessThan">
      <formula>0</formula>
    </cfRule>
  </conditionalFormatting>
  <conditionalFormatting sqref="AO18:AR19">
    <cfRule type="cellIs" dxfId="381" priority="379" stopIfTrue="1" operator="lessThan">
      <formula>0</formula>
    </cfRule>
  </conditionalFormatting>
  <conditionalFormatting sqref="AS9">
    <cfRule type="cellIs" dxfId="380" priority="378" stopIfTrue="1" operator="lessThan">
      <formula>0</formula>
    </cfRule>
  </conditionalFormatting>
  <conditionalFormatting sqref="AT9">
    <cfRule type="cellIs" dxfId="379" priority="377" stopIfTrue="1" operator="lessThan">
      <formula>0</formula>
    </cfRule>
  </conditionalFormatting>
  <conditionalFormatting sqref="AU9">
    <cfRule type="cellIs" dxfId="378" priority="376" stopIfTrue="1" operator="lessThan">
      <formula>0</formula>
    </cfRule>
  </conditionalFormatting>
  <conditionalFormatting sqref="AS11">
    <cfRule type="cellIs" dxfId="377" priority="375" stopIfTrue="1" operator="lessThan">
      <formula>0</formula>
    </cfRule>
  </conditionalFormatting>
  <conditionalFormatting sqref="AT11">
    <cfRule type="cellIs" dxfId="376" priority="374" stopIfTrue="1" operator="lessThan">
      <formula>0</formula>
    </cfRule>
  </conditionalFormatting>
  <conditionalFormatting sqref="AU11">
    <cfRule type="cellIs" dxfId="375" priority="373" stopIfTrue="1" operator="lessThan">
      <formula>0</formula>
    </cfRule>
  </conditionalFormatting>
  <conditionalFormatting sqref="AS12">
    <cfRule type="cellIs" dxfId="374" priority="372" stopIfTrue="1" operator="lessThan">
      <formula>0</formula>
    </cfRule>
  </conditionalFormatting>
  <conditionalFormatting sqref="AT12">
    <cfRule type="cellIs" dxfId="373" priority="371" stopIfTrue="1" operator="lessThan">
      <formula>0</formula>
    </cfRule>
  </conditionalFormatting>
  <conditionalFormatting sqref="AU12">
    <cfRule type="cellIs" dxfId="372" priority="370" stopIfTrue="1" operator="lessThan">
      <formula>0</formula>
    </cfRule>
  </conditionalFormatting>
  <conditionalFormatting sqref="AS13">
    <cfRule type="cellIs" dxfId="371" priority="369" stopIfTrue="1" operator="lessThan">
      <formula>0</formula>
    </cfRule>
  </conditionalFormatting>
  <conditionalFormatting sqref="AT13">
    <cfRule type="cellIs" dxfId="370" priority="368" stopIfTrue="1" operator="lessThan">
      <formula>0</formula>
    </cfRule>
  </conditionalFormatting>
  <conditionalFormatting sqref="AU13">
    <cfRule type="cellIs" dxfId="369" priority="367" stopIfTrue="1" operator="lessThan">
      <formula>0</formula>
    </cfRule>
  </conditionalFormatting>
  <conditionalFormatting sqref="AS14">
    <cfRule type="cellIs" dxfId="368" priority="366" stopIfTrue="1" operator="lessThan">
      <formula>0</formula>
    </cfRule>
  </conditionalFormatting>
  <conditionalFormatting sqref="AT14">
    <cfRule type="cellIs" dxfId="367" priority="365" stopIfTrue="1" operator="lessThan">
      <formula>0</formula>
    </cfRule>
  </conditionalFormatting>
  <conditionalFormatting sqref="AU14">
    <cfRule type="cellIs" dxfId="366" priority="364" stopIfTrue="1" operator="lessThan">
      <formula>0</formula>
    </cfRule>
  </conditionalFormatting>
  <conditionalFormatting sqref="AS18">
    <cfRule type="cellIs" dxfId="365" priority="363" stopIfTrue="1" operator="lessThan">
      <formula>0</formula>
    </cfRule>
  </conditionalFormatting>
  <conditionalFormatting sqref="AT18">
    <cfRule type="cellIs" dxfId="364" priority="362" stopIfTrue="1" operator="lessThan">
      <formula>0</formula>
    </cfRule>
  </conditionalFormatting>
  <conditionalFormatting sqref="AU18">
    <cfRule type="cellIs" dxfId="363" priority="361" stopIfTrue="1" operator="lessThan">
      <formula>0</formula>
    </cfRule>
  </conditionalFormatting>
  <conditionalFormatting sqref="AS19">
    <cfRule type="cellIs" dxfId="362" priority="360" stopIfTrue="1" operator="lessThan">
      <formula>0</formula>
    </cfRule>
  </conditionalFormatting>
  <conditionalFormatting sqref="AT19">
    <cfRule type="cellIs" dxfId="361" priority="359" stopIfTrue="1" operator="lessThan">
      <formula>0</formula>
    </cfRule>
  </conditionalFormatting>
  <conditionalFormatting sqref="AU19">
    <cfRule type="cellIs" dxfId="360" priority="358" stopIfTrue="1" operator="lessThan">
      <formula>0</formula>
    </cfRule>
  </conditionalFormatting>
  <conditionalFormatting sqref="J23">
    <cfRule type="cellIs" dxfId="359" priority="357" stopIfTrue="1" operator="lessThan">
      <formula>0</formula>
    </cfRule>
  </conditionalFormatting>
  <conditionalFormatting sqref="J26">
    <cfRule type="cellIs" dxfId="358" priority="356" stopIfTrue="1" operator="lessThan">
      <formula>0</formula>
    </cfRule>
  </conditionalFormatting>
  <conditionalFormatting sqref="J28">
    <cfRule type="cellIs" dxfId="357" priority="355" stopIfTrue="1" operator="lessThan">
      <formula>0</formula>
    </cfRule>
  </conditionalFormatting>
  <conditionalFormatting sqref="J30">
    <cfRule type="cellIs" dxfId="356" priority="354" stopIfTrue="1" operator="lessThan">
      <formula>0</formula>
    </cfRule>
  </conditionalFormatting>
  <conditionalFormatting sqref="J32">
    <cfRule type="cellIs" dxfId="355" priority="353" stopIfTrue="1" operator="lessThan">
      <formula>0</formula>
    </cfRule>
  </conditionalFormatting>
  <conditionalFormatting sqref="J34">
    <cfRule type="cellIs" dxfId="354" priority="352" stopIfTrue="1" operator="lessThan">
      <formula>0</formula>
    </cfRule>
  </conditionalFormatting>
  <conditionalFormatting sqref="J38">
    <cfRule type="cellIs" dxfId="353" priority="351" stopIfTrue="1" operator="lessThan">
      <formula>0</formula>
    </cfRule>
  </conditionalFormatting>
  <conditionalFormatting sqref="J41">
    <cfRule type="cellIs" dxfId="352" priority="350" stopIfTrue="1" operator="lessThan">
      <formula>0</formula>
    </cfRule>
  </conditionalFormatting>
  <conditionalFormatting sqref="J43">
    <cfRule type="cellIs" dxfId="351" priority="349" stopIfTrue="1" operator="lessThan">
      <formula>0</formula>
    </cfRule>
  </conditionalFormatting>
  <conditionalFormatting sqref="J47">
    <cfRule type="cellIs" dxfId="350" priority="348" stopIfTrue="1" operator="lessThan">
      <formula>0</formula>
    </cfRule>
  </conditionalFormatting>
  <conditionalFormatting sqref="J50">
    <cfRule type="cellIs" dxfId="349" priority="347" stopIfTrue="1" operator="lessThan">
      <formula>0</formula>
    </cfRule>
  </conditionalFormatting>
  <conditionalFormatting sqref="K24:O24">
    <cfRule type="cellIs" dxfId="348" priority="346" stopIfTrue="1" operator="lessThan">
      <formula>0</formula>
    </cfRule>
  </conditionalFormatting>
  <conditionalFormatting sqref="K27:O27">
    <cfRule type="cellIs" dxfId="347" priority="345" stopIfTrue="1" operator="lessThan">
      <formula>0</formula>
    </cfRule>
  </conditionalFormatting>
  <conditionalFormatting sqref="K31:O31">
    <cfRule type="cellIs" dxfId="346" priority="344" stopIfTrue="1" operator="lessThan">
      <formula>0</formula>
    </cfRule>
  </conditionalFormatting>
  <conditionalFormatting sqref="K35:O35">
    <cfRule type="cellIs" dxfId="345" priority="343" stopIfTrue="1" operator="lessThan">
      <formula>0</formula>
    </cfRule>
  </conditionalFormatting>
  <conditionalFormatting sqref="K39:O39">
    <cfRule type="cellIs" dxfId="344" priority="342" stopIfTrue="1" operator="lessThan">
      <formula>0</formula>
    </cfRule>
  </conditionalFormatting>
  <conditionalFormatting sqref="K42:O42">
    <cfRule type="cellIs" dxfId="343" priority="341" stopIfTrue="1" operator="lessThan">
      <formula>0</formula>
    </cfRule>
  </conditionalFormatting>
  <conditionalFormatting sqref="J36">
    <cfRule type="cellIs" dxfId="342" priority="340" stopIfTrue="1" operator="lessThan">
      <formula>0</formula>
    </cfRule>
  </conditionalFormatting>
  <conditionalFormatting sqref="K36:O36">
    <cfRule type="cellIs" dxfId="341" priority="339" stopIfTrue="1" operator="lessThan">
      <formula>0</formula>
    </cfRule>
  </conditionalFormatting>
  <conditionalFormatting sqref="J45">
    <cfRule type="cellIs" dxfId="340" priority="338" stopIfTrue="1" operator="lessThan">
      <formula>0</formula>
    </cfRule>
  </conditionalFormatting>
  <conditionalFormatting sqref="K45:O45">
    <cfRule type="cellIs" dxfId="339" priority="337" stopIfTrue="1" operator="lessThan">
      <formula>0</formula>
    </cfRule>
  </conditionalFormatting>
  <conditionalFormatting sqref="J46">
    <cfRule type="cellIs" dxfId="338" priority="336" stopIfTrue="1" operator="lessThan">
      <formula>0</formula>
    </cfRule>
  </conditionalFormatting>
  <conditionalFormatting sqref="K46:O46">
    <cfRule type="cellIs" dxfId="337" priority="335" stopIfTrue="1" operator="lessThan">
      <formula>0</formula>
    </cfRule>
  </conditionalFormatting>
  <conditionalFormatting sqref="J49">
    <cfRule type="cellIs" dxfId="336" priority="334" stopIfTrue="1" operator="lessThan">
      <formula>0</formula>
    </cfRule>
  </conditionalFormatting>
  <conditionalFormatting sqref="K49:O49">
    <cfRule type="cellIs" dxfId="335" priority="333" stopIfTrue="1" operator="lessThan">
      <formula>0</formula>
    </cfRule>
  </conditionalFormatting>
  <conditionalFormatting sqref="J51">
    <cfRule type="cellIs" dxfId="334" priority="332" stopIfTrue="1" operator="lessThan">
      <formula>0</formula>
    </cfRule>
  </conditionalFormatting>
  <conditionalFormatting sqref="K51:O51">
    <cfRule type="cellIs" dxfId="333" priority="331" stopIfTrue="1" operator="lessThan">
      <formula>0</formula>
    </cfRule>
  </conditionalFormatting>
  <conditionalFormatting sqref="J52">
    <cfRule type="cellIs" dxfId="332" priority="330" stopIfTrue="1" operator="lessThan">
      <formula>0</formula>
    </cfRule>
  </conditionalFormatting>
  <conditionalFormatting sqref="K52:O52">
    <cfRule type="cellIs" dxfId="331" priority="329" stopIfTrue="1" operator="lessThan">
      <formula>0</formula>
    </cfRule>
  </conditionalFormatting>
  <conditionalFormatting sqref="J53">
    <cfRule type="cellIs" dxfId="330" priority="328" stopIfTrue="1" operator="lessThan">
      <formula>0</formula>
    </cfRule>
  </conditionalFormatting>
  <conditionalFormatting sqref="K53:O53">
    <cfRule type="cellIs" dxfId="329" priority="327" stopIfTrue="1" operator="lessThan">
      <formula>0</formula>
    </cfRule>
  </conditionalFormatting>
  <conditionalFormatting sqref="P23">
    <cfRule type="cellIs" dxfId="328" priority="326" stopIfTrue="1" operator="lessThan">
      <formula>0</formula>
    </cfRule>
  </conditionalFormatting>
  <conditionalFormatting sqref="P26">
    <cfRule type="cellIs" dxfId="327" priority="325" stopIfTrue="1" operator="lessThan">
      <formula>0</formula>
    </cfRule>
  </conditionalFormatting>
  <conditionalFormatting sqref="P28">
    <cfRule type="cellIs" dxfId="326" priority="324" stopIfTrue="1" operator="lessThan">
      <formula>0</formula>
    </cfRule>
  </conditionalFormatting>
  <conditionalFormatting sqref="P30">
    <cfRule type="cellIs" dxfId="325" priority="323" stopIfTrue="1" operator="lessThan">
      <formula>0</formula>
    </cfRule>
  </conditionalFormatting>
  <conditionalFormatting sqref="P32">
    <cfRule type="cellIs" dxfId="324" priority="322" stopIfTrue="1" operator="lessThan">
      <formula>0</formula>
    </cfRule>
  </conditionalFormatting>
  <conditionalFormatting sqref="P34">
    <cfRule type="cellIs" dxfId="323" priority="321" stopIfTrue="1" operator="lessThan">
      <formula>0</formula>
    </cfRule>
  </conditionalFormatting>
  <conditionalFormatting sqref="P38">
    <cfRule type="cellIs" dxfId="322" priority="320" stopIfTrue="1" operator="lessThan">
      <formula>0</formula>
    </cfRule>
  </conditionalFormatting>
  <conditionalFormatting sqref="P41">
    <cfRule type="cellIs" dxfId="321" priority="319" stopIfTrue="1" operator="lessThan">
      <formula>0</formula>
    </cfRule>
  </conditionalFormatting>
  <conditionalFormatting sqref="P43">
    <cfRule type="cellIs" dxfId="320" priority="318" stopIfTrue="1" operator="lessThan">
      <formula>0</formula>
    </cfRule>
  </conditionalFormatting>
  <conditionalFormatting sqref="P47">
    <cfRule type="cellIs" dxfId="319" priority="317" stopIfTrue="1" operator="lessThan">
      <formula>0</formula>
    </cfRule>
  </conditionalFormatting>
  <conditionalFormatting sqref="P50">
    <cfRule type="cellIs" dxfId="318" priority="316" stopIfTrue="1" operator="lessThan">
      <formula>0</formula>
    </cfRule>
  </conditionalFormatting>
  <conditionalFormatting sqref="Q24:T24">
    <cfRule type="cellIs" dxfId="317" priority="315" stopIfTrue="1" operator="lessThan">
      <formula>0</formula>
    </cfRule>
  </conditionalFormatting>
  <conditionalFormatting sqref="Q27:T27">
    <cfRule type="cellIs" dxfId="316" priority="314" stopIfTrue="1" operator="lessThan">
      <formula>0</formula>
    </cfRule>
  </conditionalFormatting>
  <conditionalFormatting sqref="Q31:T31">
    <cfRule type="cellIs" dxfId="315" priority="313" stopIfTrue="1" operator="lessThan">
      <formula>0</formula>
    </cfRule>
  </conditionalFormatting>
  <conditionalFormatting sqref="Q35:T35">
    <cfRule type="cellIs" dxfId="314" priority="312" stopIfTrue="1" operator="lessThan">
      <formula>0</formula>
    </cfRule>
  </conditionalFormatting>
  <conditionalFormatting sqref="Q39:T39">
    <cfRule type="cellIs" dxfId="313" priority="311" stopIfTrue="1" operator="lessThan">
      <formula>0</formula>
    </cfRule>
  </conditionalFormatting>
  <conditionalFormatting sqref="Q42:T42">
    <cfRule type="cellIs" dxfId="312" priority="310" stopIfTrue="1" operator="lessThan">
      <formula>0</formula>
    </cfRule>
  </conditionalFormatting>
  <conditionalFormatting sqref="P36">
    <cfRule type="cellIs" dxfId="311" priority="309" stopIfTrue="1" operator="lessThan">
      <formula>0</formula>
    </cfRule>
  </conditionalFormatting>
  <conditionalFormatting sqref="Q36:T36">
    <cfRule type="cellIs" dxfId="310" priority="308" stopIfTrue="1" operator="lessThan">
      <formula>0</formula>
    </cfRule>
  </conditionalFormatting>
  <conditionalFormatting sqref="P45">
    <cfRule type="cellIs" dxfId="309" priority="307" stopIfTrue="1" operator="lessThan">
      <formula>0</formula>
    </cfRule>
  </conditionalFormatting>
  <conditionalFormatting sqref="Q45:T45">
    <cfRule type="cellIs" dxfId="308" priority="306" stopIfTrue="1" operator="lessThan">
      <formula>0</formula>
    </cfRule>
  </conditionalFormatting>
  <conditionalFormatting sqref="P46">
    <cfRule type="cellIs" dxfId="307" priority="305" stopIfTrue="1" operator="lessThan">
      <formula>0</formula>
    </cfRule>
  </conditionalFormatting>
  <conditionalFormatting sqref="Q46:T46">
    <cfRule type="cellIs" dxfId="306" priority="304" stopIfTrue="1" operator="lessThan">
      <formula>0</formula>
    </cfRule>
  </conditionalFormatting>
  <conditionalFormatting sqref="P49">
    <cfRule type="cellIs" dxfId="305" priority="303" stopIfTrue="1" operator="lessThan">
      <formula>0</formula>
    </cfRule>
  </conditionalFormatting>
  <conditionalFormatting sqref="Q49:T49">
    <cfRule type="cellIs" dxfId="304" priority="302" stopIfTrue="1" operator="lessThan">
      <formula>0</formula>
    </cfRule>
  </conditionalFormatting>
  <conditionalFormatting sqref="P51">
    <cfRule type="cellIs" dxfId="303" priority="301" stopIfTrue="1" operator="lessThan">
      <formula>0</formula>
    </cfRule>
  </conditionalFormatting>
  <conditionalFormatting sqref="Q51:T51">
    <cfRule type="cellIs" dxfId="302" priority="300" stopIfTrue="1" operator="lessThan">
      <formula>0</formula>
    </cfRule>
  </conditionalFormatting>
  <conditionalFormatting sqref="P52">
    <cfRule type="cellIs" dxfId="301" priority="299" stopIfTrue="1" operator="lessThan">
      <formula>0</formula>
    </cfRule>
  </conditionalFormatting>
  <conditionalFormatting sqref="Q52:T52">
    <cfRule type="cellIs" dxfId="300" priority="298" stopIfTrue="1" operator="lessThan">
      <formula>0</formula>
    </cfRule>
  </conditionalFormatting>
  <conditionalFormatting sqref="P53">
    <cfRule type="cellIs" dxfId="299" priority="297" stopIfTrue="1" operator="lessThan">
      <formula>0</formula>
    </cfRule>
  </conditionalFormatting>
  <conditionalFormatting sqref="Q53:T53">
    <cfRule type="cellIs" dxfId="298" priority="296" stopIfTrue="1" operator="lessThan">
      <formula>0</formula>
    </cfRule>
  </conditionalFormatting>
  <conditionalFormatting sqref="U23">
    <cfRule type="cellIs" dxfId="297" priority="295" stopIfTrue="1" operator="lessThan">
      <formula>0</formula>
    </cfRule>
  </conditionalFormatting>
  <conditionalFormatting sqref="U26">
    <cfRule type="cellIs" dxfId="296" priority="294" stopIfTrue="1" operator="lessThan">
      <formula>0</formula>
    </cfRule>
  </conditionalFormatting>
  <conditionalFormatting sqref="U28">
    <cfRule type="cellIs" dxfId="295" priority="293" stopIfTrue="1" operator="lessThan">
      <formula>0</formula>
    </cfRule>
  </conditionalFormatting>
  <conditionalFormatting sqref="U30">
    <cfRule type="cellIs" dxfId="294" priority="292" stopIfTrue="1" operator="lessThan">
      <formula>0</formula>
    </cfRule>
  </conditionalFormatting>
  <conditionalFormatting sqref="U32">
    <cfRule type="cellIs" dxfId="293" priority="291" stopIfTrue="1" operator="lessThan">
      <formula>0</formula>
    </cfRule>
  </conditionalFormatting>
  <conditionalFormatting sqref="U34">
    <cfRule type="cellIs" dxfId="292" priority="290" stopIfTrue="1" operator="lessThan">
      <formula>0</formula>
    </cfRule>
  </conditionalFormatting>
  <conditionalFormatting sqref="U38">
    <cfRule type="cellIs" dxfId="291" priority="289" stopIfTrue="1" operator="lessThan">
      <formula>0</formula>
    </cfRule>
  </conditionalFormatting>
  <conditionalFormatting sqref="U41">
    <cfRule type="cellIs" dxfId="290" priority="288" stopIfTrue="1" operator="lessThan">
      <formula>0</formula>
    </cfRule>
  </conditionalFormatting>
  <conditionalFormatting sqref="U43">
    <cfRule type="cellIs" dxfId="289" priority="287" stopIfTrue="1" operator="lessThan">
      <formula>0</formula>
    </cfRule>
  </conditionalFormatting>
  <conditionalFormatting sqref="U47">
    <cfRule type="cellIs" dxfId="288" priority="286" stopIfTrue="1" operator="lessThan">
      <formula>0</formula>
    </cfRule>
  </conditionalFormatting>
  <conditionalFormatting sqref="U50">
    <cfRule type="cellIs" dxfId="287" priority="285" stopIfTrue="1" operator="lessThan">
      <formula>0</formula>
    </cfRule>
  </conditionalFormatting>
  <conditionalFormatting sqref="V24:W24">
    <cfRule type="cellIs" dxfId="286" priority="284" stopIfTrue="1" operator="lessThan">
      <formula>0</formula>
    </cfRule>
  </conditionalFormatting>
  <conditionalFormatting sqref="V27:W27">
    <cfRule type="cellIs" dxfId="285" priority="283" stopIfTrue="1" operator="lessThan">
      <formula>0</formula>
    </cfRule>
  </conditionalFormatting>
  <conditionalFormatting sqref="V31:W31">
    <cfRule type="cellIs" dxfId="284" priority="282" stopIfTrue="1" operator="lessThan">
      <formula>0</formula>
    </cfRule>
  </conditionalFormatting>
  <conditionalFormatting sqref="V35:W35">
    <cfRule type="cellIs" dxfId="283" priority="281" stopIfTrue="1" operator="lessThan">
      <formula>0</formula>
    </cfRule>
  </conditionalFormatting>
  <conditionalFormatting sqref="V39:W39">
    <cfRule type="cellIs" dxfId="282" priority="280" stopIfTrue="1" operator="lessThan">
      <formula>0</formula>
    </cfRule>
  </conditionalFormatting>
  <conditionalFormatting sqref="V42:W42">
    <cfRule type="cellIs" dxfId="281" priority="279" stopIfTrue="1" operator="lessThan">
      <formula>0</formula>
    </cfRule>
  </conditionalFormatting>
  <conditionalFormatting sqref="U36">
    <cfRule type="cellIs" dxfId="280" priority="278" stopIfTrue="1" operator="lessThan">
      <formula>0</formula>
    </cfRule>
  </conditionalFormatting>
  <conditionalFormatting sqref="V36:W36">
    <cfRule type="cellIs" dxfId="279" priority="277" stopIfTrue="1" operator="lessThan">
      <formula>0</formula>
    </cfRule>
  </conditionalFormatting>
  <conditionalFormatting sqref="U45">
    <cfRule type="cellIs" dxfId="278" priority="276" stopIfTrue="1" operator="lessThan">
      <formula>0</formula>
    </cfRule>
  </conditionalFormatting>
  <conditionalFormatting sqref="V45:W45">
    <cfRule type="cellIs" dxfId="277" priority="275" stopIfTrue="1" operator="lessThan">
      <formula>0</formula>
    </cfRule>
  </conditionalFormatting>
  <conditionalFormatting sqref="U46">
    <cfRule type="cellIs" dxfId="276" priority="274" stopIfTrue="1" operator="lessThan">
      <formula>0</formula>
    </cfRule>
  </conditionalFormatting>
  <conditionalFormatting sqref="V46:W46">
    <cfRule type="cellIs" dxfId="275" priority="273" stopIfTrue="1" operator="lessThan">
      <formula>0</formula>
    </cfRule>
  </conditionalFormatting>
  <conditionalFormatting sqref="U49">
    <cfRule type="cellIs" dxfId="274" priority="272" stopIfTrue="1" operator="lessThan">
      <formula>0</formula>
    </cfRule>
  </conditionalFormatting>
  <conditionalFormatting sqref="V49:W49">
    <cfRule type="cellIs" dxfId="273" priority="271" stopIfTrue="1" operator="lessThan">
      <formula>0</formula>
    </cfRule>
  </conditionalFormatting>
  <conditionalFormatting sqref="U51">
    <cfRule type="cellIs" dxfId="272" priority="270" stopIfTrue="1" operator="lessThan">
      <formula>0</formula>
    </cfRule>
  </conditionalFormatting>
  <conditionalFormatting sqref="V51:W51">
    <cfRule type="cellIs" dxfId="271" priority="269" stopIfTrue="1" operator="lessThan">
      <formula>0</formula>
    </cfRule>
  </conditionalFormatting>
  <conditionalFormatting sqref="U52">
    <cfRule type="cellIs" dxfId="270" priority="268" stopIfTrue="1" operator="lessThan">
      <formula>0</formula>
    </cfRule>
  </conditionalFormatting>
  <conditionalFormatting sqref="V52:W52">
    <cfRule type="cellIs" dxfId="269" priority="267" stopIfTrue="1" operator="lessThan">
      <formula>0</formula>
    </cfRule>
  </conditionalFormatting>
  <conditionalFormatting sqref="U53">
    <cfRule type="cellIs" dxfId="268" priority="266" stopIfTrue="1" operator="lessThan">
      <formula>0</formula>
    </cfRule>
  </conditionalFormatting>
  <conditionalFormatting sqref="V53:W53">
    <cfRule type="cellIs" dxfId="267" priority="265" stopIfTrue="1" operator="lessThan">
      <formula>0</formula>
    </cfRule>
  </conditionalFormatting>
  <conditionalFormatting sqref="X23">
    <cfRule type="cellIs" dxfId="266" priority="264" stopIfTrue="1" operator="lessThan">
      <formula>0</formula>
    </cfRule>
  </conditionalFormatting>
  <conditionalFormatting sqref="X26">
    <cfRule type="cellIs" dxfId="265" priority="263" stopIfTrue="1" operator="lessThan">
      <formula>0</formula>
    </cfRule>
  </conditionalFormatting>
  <conditionalFormatting sqref="X28">
    <cfRule type="cellIs" dxfId="264" priority="262" stopIfTrue="1" operator="lessThan">
      <formula>0</formula>
    </cfRule>
  </conditionalFormatting>
  <conditionalFormatting sqref="X30">
    <cfRule type="cellIs" dxfId="263" priority="261" stopIfTrue="1" operator="lessThan">
      <formula>0</formula>
    </cfRule>
  </conditionalFormatting>
  <conditionalFormatting sqref="X32">
    <cfRule type="cellIs" dxfId="262" priority="260" stopIfTrue="1" operator="lessThan">
      <formula>0</formula>
    </cfRule>
  </conditionalFormatting>
  <conditionalFormatting sqref="X34">
    <cfRule type="cellIs" dxfId="261" priority="259" stopIfTrue="1" operator="lessThan">
      <formula>0</formula>
    </cfRule>
  </conditionalFormatting>
  <conditionalFormatting sqref="X38">
    <cfRule type="cellIs" dxfId="260" priority="258" stopIfTrue="1" operator="lessThan">
      <formula>0</formula>
    </cfRule>
  </conditionalFormatting>
  <conditionalFormatting sqref="X41">
    <cfRule type="cellIs" dxfId="259" priority="257" stopIfTrue="1" operator="lessThan">
      <formula>0</formula>
    </cfRule>
  </conditionalFormatting>
  <conditionalFormatting sqref="X43">
    <cfRule type="cellIs" dxfId="258" priority="256" stopIfTrue="1" operator="lessThan">
      <formula>0</formula>
    </cfRule>
  </conditionalFormatting>
  <conditionalFormatting sqref="X47">
    <cfRule type="cellIs" dxfId="257" priority="255" stopIfTrue="1" operator="lessThan">
      <formula>0</formula>
    </cfRule>
  </conditionalFormatting>
  <conditionalFormatting sqref="X50">
    <cfRule type="cellIs" dxfId="256" priority="254" stopIfTrue="1" operator="lessThan">
      <formula>0</formula>
    </cfRule>
  </conditionalFormatting>
  <conditionalFormatting sqref="Y24:Z24">
    <cfRule type="cellIs" dxfId="255" priority="253" stopIfTrue="1" operator="lessThan">
      <formula>0</formula>
    </cfRule>
  </conditionalFormatting>
  <conditionalFormatting sqref="Y27:Z27">
    <cfRule type="cellIs" dxfId="254" priority="252" stopIfTrue="1" operator="lessThan">
      <formula>0</formula>
    </cfRule>
  </conditionalFormatting>
  <conditionalFormatting sqref="Y31:Z31">
    <cfRule type="cellIs" dxfId="253" priority="251" stopIfTrue="1" operator="lessThan">
      <formula>0</formula>
    </cfRule>
  </conditionalFormatting>
  <conditionalFormatting sqref="Y35:Z35">
    <cfRule type="cellIs" dxfId="252" priority="250" stopIfTrue="1" operator="lessThan">
      <formula>0</formula>
    </cfRule>
  </conditionalFormatting>
  <conditionalFormatting sqref="Y39:Z39">
    <cfRule type="cellIs" dxfId="251" priority="249" stopIfTrue="1" operator="lessThan">
      <formula>0</formula>
    </cfRule>
  </conditionalFormatting>
  <conditionalFormatting sqref="Y42:Z42">
    <cfRule type="cellIs" dxfId="250" priority="248" stopIfTrue="1" operator="lessThan">
      <formula>0</formula>
    </cfRule>
  </conditionalFormatting>
  <conditionalFormatting sqref="X36">
    <cfRule type="cellIs" dxfId="249" priority="247" stopIfTrue="1" operator="lessThan">
      <formula>0</formula>
    </cfRule>
  </conditionalFormatting>
  <conditionalFormatting sqref="Y36:Z36">
    <cfRule type="cellIs" dxfId="248" priority="246" stopIfTrue="1" operator="lessThan">
      <formula>0</formula>
    </cfRule>
  </conditionalFormatting>
  <conditionalFormatting sqref="X45">
    <cfRule type="cellIs" dxfId="247" priority="245" stopIfTrue="1" operator="lessThan">
      <formula>0</formula>
    </cfRule>
  </conditionalFormatting>
  <conditionalFormatting sqref="Y45:Z45">
    <cfRule type="cellIs" dxfId="246" priority="244" stopIfTrue="1" operator="lessThan">
      <formula>0</formula>
    </cfRule>
  </conditionalFormatting>
  <conditionalFormatting sqref="X46">
    <cfRule type="cellIs" dxfId="245" priority="243" stopIfTrue="1" operator="lessThan">
      <formula>0</formula>
    </cfRule>
  </conditionalFormatting>
  <conditionalFormatting sqref="Y46:Z46">
    <cfRule type="cellIs" dxfId="244" priority="242" stopIfTrue="1" operator="lessThan">
      <formula>0</formula>
    </cfRule>
  </conditionalFormatting>
  <conditionalFormatting sqref="X49">
    <cfRule type="cellIs" dxfId="243" priority="241" stopIfTrue="1" operator="lessThan">
      <formula>0</formula>
    </cfRule>
  </conditionalFormatting>
  <conditionalFormatting sqref="Y49:Z49">
    <cfRule type="cellIs" dxfId="242" priority="240" stopIfTrue="1" operator="lessThan">
      <formula>0</formula>
    </cfRule>
  </conditionalFormatting>
  <conditionalFormatting sqref="X51">
    <cfRule type="cellIs" dxfId="241" priority="239" stopIfTrue="1" operator="lessThan">
      <formula>0</formula>
    </cfRule>
  </conditionalFormatting>
  <conditionalFormatting sqref="Y51:Z51">
    <cfRule type="cellIs" dxfId="240" priority="238" stopIfTrue="1" operator="lessThan">
      <formula>0</formula>
    </cfRule>
  </conditionalFormatting>
  <conditionalFormatting sqref="X52">
    <cfRule type="cellIs" dxfId="239" priority="237" stopIfTrue="1" operator="lessThan">
      <formula>0</formula>
    </cfRule>
  </conditionalFormatting>
  <conditionalFormatting sqref="Y52:Z52">
    <cfRule type="cellIs" dxfId="238" priority="236" stopIfTrue="1" operator="lessThan">
      <formula>0</formula>
    </cfRule>
  </conditionalFormatting>
  <conditionalFormatting sqref="X53">
    <cfRule type="cellIs" dxfId="237" priority="235" stopIfTrue="1" operator="lessThan">
      <formula>0</formula>
    </cfRule>
  </conditionalFormatting>
  <conditionalFormatting sqref="Y53:Z53">
    <cfRule type="cellIs" dxfId="236" priority="234" stopIfTrue="1" operator="lessThan">
      <formula>0</formula>
    </cfRule>
  </conditionalFormatting>
  <conditionalFormatting sqref="AA23">
    <cfRule type="cellIs" dxfId="235" priority="233" stopIfTrue="1" operator="lessThan">
      <formula>0</formula>
    </cfRule>
  </conditionalFormatting>
  <conditionalFormatting sqref="AA26">
    <cfRule type="cellIs" dxfId="234" priority="232" stopIfTrue="1" operator="lessThan">
      <formula>0</formula>
    </cfRule>
  </conditionalFormatting>
  <conditionalFormatting sqref="AA28">
    <cfRule type="cellIs" dxfId="233" priority="231" stopIfTrue="1" operator="lessThan">
      <formula>0</formula>
    </cfRule>
  </conditionalFormatting>
  <conditionalFormatting sqref="AA30">
    <cfRule type="cellIs" dxfId="232" priority="230" stopIfTrue="1" operator="lessThan">
      <formula>0</formula>
    </cfRule>
  </conditionalFormatting>
  <conditionalFormatting sqref="AA32">
    <cfRule type="cellIs" dxfId="231" priority="229" stopIfTrue="1" operator="lessThan">
      <formula>0</formula>
    </cfRule>
  </conditionalFormatting>
  <conditionalFormatting sqref="AA34">
    <cfRule type="cellIs" dxfId="230" priority="228" stopIfTrue="1" operator="lessThan">
      <formula>0</formula>
    </cfRule>
  </conditionalFormatting>
  <conditionalFormatting sqref="AA38">
    <cfRule type="cellIs" dxfId="229" priority="227" stopIfTrue="1" operator="lessThan">
      <formula>0</formula>
    </cfRule>
  </conditionalFormatting>
  <conditionalFormatting sqref="AA41">
    <cfRule type="cellIs" dxfId="228" priority="226" stopIfTrue="1" operator="lessThan">
      <formula>0</formula>
    </cfRule>
  </conditionalFormatting>
  <conditionalFormatting sqref="AA43">
    <cfRule type="cellIs" dxfId="227" priority="225" stopIfTrue="1" operator="lessThan">
      <formula>0</formula>
    </cfRule>
  </conditionalFormatting>
  <conditionalFormatting sqref="AA47">
    <cfRule type="cellIs" dxfId="226" priority="224" stopIfTrue="1" operator="lessThan">
      <formula>0</formula>
    </cfRule>
  </conditionalFormatting>
  <conditionalFormatting sqref="AA50">
    <cfRule type="cellIs" dxfId="225" priority="223" stopIfTrue="1" operator="lessThan">
      <formula>0</formula>
    </cfRule>
  </conditionalFormatting>
  <conditionalFormatting sqref="AB24:AC24">
    <cfRule type="cellIs" dxfId="224" priority="222" stopIfTrue="1" operator="lessThan">
      <formula>0</formula>
    </cfRule>
  </conditionalFormatting>
  <conditionalFormatting sqref="AB27:AC27">
    <cfRule type="cellIs" dxfId="223" priority="221" stopIfTrue="1" operator="lessThan">
      <formula>0</formula>
    </cfRule>
  </conditionalFormatting>
  <conditionalFormatting sqref="AB31:AC31">
    <cfRule type="cellIs" dxfId="222" priority="220" stopIfTrue="1" operator="lessThan">
      <formula>0</formula>
    </cfRule>
  </conditionalFormatting>
  <conditionalFormatting sqref="AB35:AC35">
    <cfRule type="cellIs" dxfId="221" priority="219" stopIfTrue="1" operator="lessThan">
      <formula>0</formula>
    </cfRule>
  </conditionalFormatting>
  <conditionalFormatting sqref="AB39:AC39">
    <cfRule type="cellIs" dxfId="220" priority="218" stopIfTrue="1" operator="lessThan">
      <formula>0</formula>
    </cfRule>
  </conditionalFormatting>
  <conditionalFormatting sqref="AB42:AC42">
    <cfRule type="cellIs" dxfId="219" priority="217" stopIfTrue="1" operator="lessThan">
      <formula>0</formula>
    </cfRule>
  </conditionalFormatting>
  <conditionalFormatting sqref="AA36">
    <cfRule type="cellIs" dxfId="218" priority="216" stopIfTrue="1" operator="lessThan">
      <formula>0</formula>
    </cfRule>
  </conditionalFormatting>
  <conditionalFormatting sqref="AB36:AC36">
    <cfRule type="cellIs" dxfId="217" priority="215" stopIfTrue="1" operator="lessThan">
      <formula>0</formula>
    </cfRule>
  </conditionalFormatting>
  <conditionalFormatting sqref="AA45">
    <cfRule type="cellIs" dxfId="216" priority="214" stopIfTrue="1" operator="lessThan">
      <formula>0</formula>
    </cfRule>
  </conditionalFormatting>
  <conditionalFormatting sqref="AB45:AC45">
    <cfRule type="cellIs" dxfId="215" priority="213" stopIfTrue="1" operator="lessThan">
      <formula>0</formula>
    </cfRule>
  </conditionalFormatting>
  <conditionalFormatting sqref="AA46">
    <cfRule type="cellIs" dxfId="214" priority="212" stopIfTrue="1" operator="lessThan">
      <formula>0</formula>
    </cfRule>
  </conditionalFormatting>
  <conditionalFormatting sqref="AB46:AC46">
    <cfRule type="cellIs" dxfId="213" priority="211" stopIfTrue="1" operator="lessThan">
      <formula>0</formula>
    </cfRule>
  </conditionalFormatting>
  <conditionalFormatting sqref="AA49">
    <cfRule type="cellIs" dxfId="212" priority="210" stopIfTrue="1" operator="lessThan">
      <formula>0</formula>
    </cfRule>
  </conditionalFormatting>
  <conditionalFormatting sqref="AB49:AC49">
    <cfRule type="cellIs" dxfId="211" priority="209" stopIfTrue="1" operator="lessThan">
      <formula>0</formula>
    </cfRule>
  </conditionalFormatting>
  <conditionalFormatting sqref="AA51">
    <cfRule type="cellIs" dxfId="210" priority="208" stopIfTrue="1" operator="lessThan">
      <formula>0</formula>
    </cfRule>
  </conditionalFormatting>
  <conditionalFormatting sqref="AB51:AC51">
    <cfRule type="cellIs" dxfId="209" priority="207" stopIfTrue="1" operator="lessThan">
      <formula>0</formula>
    </cfRule>
  </conditionalFormatting>
  <conditionalFormatting sqref="AA52">
    <cfRule type="cellIs" dxfId="208" priority="206" stopIfTrue="1" operator="lessThan">
      <formula>0</formula>
    </cfRule>
  </conditionalFormatting>
  <conditionalFormatting sqref="AB52:AC52">
    <cfRule type="cellIs" dxfId="207" priority="205" stopIfTrue="1" operator="lessThan">
      <formula>0</formula>
    </cfRule>
  </conditionalFormatting>
  <conditionalFormatting sqref="AA53">
    <cfRule type="cellIs" dxfId="206" priority="204" stopIfTrue="1" operator="lessThan">
      <formula>0</formula>
    </cfRule>
  </conditionalFormatting>
  <conditionalFormatting sqref="AB53:AC53">
    <cfRule type="cellIs" dxfId="205" priority="203" stopIfTrue="1" operator="lessThan">
      <formula>0</formula>
    </cfRule>
  </conditionalFormatting>
  <conditionalFormatting sqref="AN23">
    <cfRule type="cellIs" dxfId="204" priority="202" stopIfTrue="1" operator="lessThan">
      <formula>0</formula>
    </cfRule>
  </conditionalFormatting>
  <conditionalFormatting sqref="AN26">
    <cfRule type="cellIs" dxfId="203" priority="201" stopIfTrue="1" operator="lessThan">
      <formula>0</formula>
    </cfRule>
  </conditionalFormatting>
  <conditionalFormatting sqref="AN28">
    <cfRule type="cellIs" dxfId="202" priority="200" stopIfTrue="1" operator="lessThan">
      <formula>0</formula>
    </cfRule>
  </conditionalFormatting>
  <conditionalFormatting sqref="AN30">
    <cfRule type="cellIs" dxfId="201" priority="199" stopIfTrue="1" operator="lessThan">
      <formula>0</formula>
    </cfRule>
  </conditionalFormatting>
  <conditionalFormatting sqref="AN32">
    <cfRule type="cellIs" dxfId="200" priority="198" stopIfTrue="1" operator="lessThan">
      <formula>0</formula>
    </cfRule>
  </conditionalFormatting>
  <conditionalFormatting sqref="AN34">
    <cfRule type="cellIs" dxfId="199" priority="197" stopIfTrue="1" operator="lessThan">
      <formula>0</formula>
    </cfRule>
  </conditionalFormatting>
  <conditionalFormatting sqref="AN38">
    <cfRule type="cellIs" dxfId="198" priority="196" stopIfTrue="1" operator="lessThan">
      <formula>0</formula>
    </cfRule>
  </conditionalFormatting>
  <conditionalFormatting sqref="AN41">
    <cfRule type="cellIs" dxfId="197" priority="195" stopIfTrue="1" operator="lessThan">
      <formula>0</formula>
    </cfRule>
  </conditionalFormatting>
  <conditionalFormatting sqref="AN43">
    <cfRule type="cellIs" dxfId="196" priority="194" stopIfTrue="1" operator="lessThan">
      <formula>0</formula>
    </cfRule>
  </conditionalFormatting>
  <conditionalFormatting sqref="AN47">
    <cfRule type="cellIs" dxfId="195" priority="193" stopIfTrue="1" operator="lessThan">
      <formula>0</formula>
    </cfRule>
  </conditionalFormatting>
  <conditionalFormatting sqref="AN50">
    <cfRule type="cellIs" dxfId="194" priority="192" stopIfTrue="1" operator="lessThan">
      <formula>0</formula>
    </cfRule>
  </conditionalFormatting>
  <conditionalFormatting sqref="AO24:AR24">
    <cfRule type="cellIs" dxfId="193" priority="191" stopIfTrue="1" operator="lessThan">
      <formula>0</formula>
    </cfRule>
  </conditionalFormatting>
  <conditionalFormatting sqref="AO27:AR27">
    <cfRule type="cellIs" dxfId="192" priority="190" stopIfTrue="1" operator="lessThan">
      <formula>0</formula>
    </cfRule>
  </conditionalFormatting>
  <conditionalFormatting sqref="AO31:AR31">
    <cfRule type="cellIs" dxfId="191" priority="189" stopIfTrue="1" operator="lessThan">
      <formula>0</formula>
    </cfRule>
  </conditionalFormatting>
  <conditionalFormatting sqref="AO35:AR35">
    <cfRule type="cellIs" dxfId="190" priority="188" stopIfTrue="1" operator="lessThan">
      <formula>0</formula>
    </cfRule>
  </conditionalFormatting>
  <conditionalFormatting sqref="AO39:AR39">
    <cfRule type="cellIs" dxfId="189" priority="187" stopIfTrue="1" operator="lessThan">
      <formula>0</formula>
    </cfRule>
  </conditionalFormatting>
  <conditionalFormatting sqref="AO42:AR42">
    <cfRule type="cellIs" dxfId="188" priority="186" stopIfTrue="1" operator="lessThan">
      <formula>0</formula>
    </cfRule>
  </conditionalFormatting>
  <conditionalFormatting sqref="AN36">
    <cfRule type="cellIs" dxfId="187" priority="185" stopIfTrue="1" operator="lessThan">
      <formula>0</formula>
    </cfRule>
  </conditionalFormatting>
  <conditionalFormatting sqref="AO36:AR36">
    <cfRule type="cellIs" dxfId="186" priority="184" stopIfTrue="1" operator="lessThan">
      <formula>0</formula>
    </cfRule>
  </conditionalFormatting>
  <conditionalFormatting sqref="AN45">
    <cfRule type="cellIs" dxfId="185" priority="183" stopIfTrue="1" operator="lessThan">
      <formula>0</formula>
    </cfRule>
  </conditionalFormatting>
  <conditionalFormatting sqref="AO45:AR45">
    <cfRule type="cellIs" dxfId="184" priority="182" stopIfTrue="1" operator="lessThan">
      <formula>0</formula>
    </cfRule>
  </conditionalFormatting>
  <conditionalFormatting sqref="AN46">
    <cfRule type="cellIs" dxfId="183" priority="181" stopIfTrue="1" operator="lessThan">
      <formula>0</formula>
    </cfRule>
  </conditionalFormatting>
  <conditionalFormatting sqref="AO46:AR46">
    <cfRule type="cellIs" dxfId="182" priority="180" stopIfTrue="1" operator="lessThan">
      <formula>0</formula>
    </cfRule>
  </conditionalFormatting>
  <conditionalFormatting sqref="AN49">
    <cfRule type="cellIs" dxfId="181" priority="179" stopIfTrue="1" operator="lessThan">
      <formula>0</formula>
    </cfRule>
  </conditionalFormatting>
  <conditionalFormatting sqref="AO49:AR49">
    <cfRule type="cellIs" dxfId="180" priority="178" stopIfTrue="1" operator="lessThan">
      <formula>0</formula>
    </cfRule>
  </conditionalFormatting>
  <conditionalFormatting sqref="AN51">
    <cfRule type="cellIs" dxfId="179" priority="177" stopIfTrue="1" operator="lessThan">
      <formula>0</formula>
    </cfRule>
  </conditionalFormatting>
  <conditionalFormatting sqref="AO51:AR51">
    <cfRule type="cellIs" dxfId="178" priority="176" stopIfTrue="1" operator="lessThan">
      <formula>0</formula>
    </cfRule>
  </conditionalFormatting>
  <conditionalFormatting sqref="AN52">
    <cfRule type="cellIs" dxfId="177" priority="175" stopIfTrue="1" operator="lessThan">
      <formula>0</formula>
    </cfRule>
  </conditionalFormatting>
  <conditionalFormatting sqref="AO52:AR52">
    <cfRule type="cellIs" dxfId="176" priority="174" stopIfTrue="1" operator="lessThan">
      <formula>0</formula>
    </cfRule>
  </conditionalFormatting>
  <conditionalFormatting sqref="AN53">
    <cfRule type="cellIs" dxfId="175" priority="173" stopIfTrue="1" operator="lessThan">
      <formula>0</formula>
    </cfRule>
  </conditionalFormatting>
  <conditionalFormatting sqref="AO53:AR53">
    <cfRule type="cellIs" dxfId="174" priority="172" stopIfTrue="1" operator="lessThan">
      <formula>0</formula>
    </cfRule>
  </conditionalFormatting>
  <conditionalFormatting sqref="AD23">
    <cfRule type="cellIs" dxfId="173" priority="171" stopIfTrue="1" operator="lessThan">
      <formula>0</formula>
    </cfRule>
  </conditionalFormatting>
  <conditionalFormatting sqref="AD26">
    <cfRule type="cellIs" dxfId="172" priority="170" stopIfTrue="1" operator="lessThan">
      <formula>0</formula>
    </cfRule>
  </conditionalFormatting>
  <conditionalFormatting sqref="AD28">
    <cfRule type="cellIs" dxfId="171" priority="169" stopIfTrue="1" operator="lessThan">
      <formula>0</formula>
    </cfRule>
  </conditionalFormatting>
  <conditionalFormatting sqref="AD30">
    <cfRule type="cellIs" dxfId="170" priority="168" stopIfTrue="1" operator="lessThan">
      <formula>0</formula>
    </cfRule>
  </conditionalFormatting>
  <conditionalFormatting sqref="AD32">
    <cfRule type="cellIs" dxfId="169" priority="167" stopIfTrue="1" operator="lessThan">
      <formula>0</formula>
    </cfRule>
  </conditionalFormatting>
  <conditionalFormatting sqref="AD34">
    <cfRule type="cellIs" dxfId="168" priority="166" stopIfTrue="1" operator="lessThan">
      <formula>0</formula>
    </cfRule>
  </conditionalFormatting>
  <conditionalFormatting sqref="AD38">
    <cfRule type="cellIs" dxfId="167" priority="165" stopIfTrue="1" operator="lessThan">
      <formula>0</formula>
    </cfRule>
  </conditionalFormatting>
  <conditionalFormatting sqref="AD41">
    <cfRule type="cellIs" dxfId="166" priority="164" stopIfTrue="1" operator="lessThan">
      <formula>0</formula>
    </cfRule>
  </conditionalFormatting>
  <conditionalFormatting sqref="AD47">
    <cfRule type="cellIs" dxfId="165" priority="162" stopIfTrue="1" operator="lessThan">
      <formula>0</formula>
    </cfRule>
  </conditionalFormatting>
  <conditionalFormatting sqref="AD50">
    <cfRule type="cellIs" dxfId="164" priority="161" stopIfTrue="1" operator="lessThan">
      <formula>0</formula>
    </cfRule>
  </conditionalFormatting>
  <conditionalFormatting sqref="AD36">
    <cfRule type="cellIs" dxfId="163" priority="160" stopIfTrue="1" operator="lessThan">
      <formula>0</formula>
    </cfRule>
  </conditionalFormatting>
  <conditionalFormatting sqref="AD45">
    <cfRule type="cellIs" dxfId="162" priority="159" stopIfTrue="1" operator="lessThan">
      <formula>0</formula>
    </cfRule>
  </conditionalFormatting>
  <conditionalFormatting sqref="AD46">
    <cfRule type="cellIs" dxfId="161" priority="158" stopIfTrue="1" operator="lessThan">
      <formula>0</formula>
    </cfRule>
  </conditionalFormatting>
  <conditionalFormatting sqref="AD49">
    <cfRule type="cellIs" dxfId="160" priority="157" stopIfTrue="1" operator="lessThan">
      <formula>0</formula>
    </cfRule>
  </conditionalFormatting>
  <conditionalFormatting sqref="AD51">
    <cfRule type="cellIs" dxfId="159" priority="156" stopIfTrue="1" operator="lessThan">
      <formula>0</formula>
    </cfRule>
  </conditionalFormatting>
  <conditionalFormatting sqref="AD52">
    <cfRule type="cellIs" dxfId="158" priority="155" stopIfTrue="1" operator="lessThan">
      <formula>0</formula>
    </cfRule>
  </conditionalFormatting>
  <conditionalFormatting sqref="AD53">
    <cfRule type="cellIs" dxfId="157" priority="154" stopIfTrue="1" operator="lessThan">
      <formula>0</formula>
    </cfRule>
  </conditionalFormatting>
  <conditionalFormatting sqref="AD56">
    <cfRule type="cellIs" dxfId="156" priority="153" stopIfTrue="1" operator="lessThan">
      <formula>0</formula>
    </cfRule>
  </conditionalFormatting>
  <conditionalFormatting sqref="AD57">
    <cfRule type="cellIs" dxfId="155" priority="152" stopIfTrue="1" operator="lessThan">
      <formula>0</formula>
    </cfRule>
  </conditionalFormatting>
  <conditionalFormatting sqref="AI23">
    <cfRule type="cellIs" dxfId="154" priority="151" stopIfTrue="1" operator="lessThan">
      <formula>0</formula>
    </cfRule>
  </conditionalFormatting>
  <conditionalFormatting sqref="AI26">
    <cfRule type="cellIs" dxfId="153" priority="150" stopIfTrue="1" operator="lessThan">
      <formula>0</formula>
    </cfRule>
  </conditionalFormatting>
  <conditionalFormatting sqref="AI28">
    <cfRule type="cellIs" dxfId="152" priority="149" stopIfTrue="1" operator="lessThan">
      <formula>0</formula>
    </cfRule>
  </conditionalFormatting>
  <conditionalFormatting sqref="AI30">
    <cfRule type="cellIs" dxfId="151" priority="148" stopIfTrue="1" operator="lessThan">
      <formula>0</formula>
    </cfRule>
  </conditionalFormatting>
  <conditionalFormatting sqref="AI32">
    <cfRule type="cellIs" dxfId="150" priority="147" stopIfTrue="1" operator="lessThan">
      <formula>0</formula>
    </cfRule>
  </conditionalFormatting>
  <conditionalFormatting sqref="AI34">
    <cfRule type="cellIs" dxfId="149" priority="146" stopIfTrue="1" operator="lessThan">
      <formula>0</formula>
    </cfRule>
  </conditionalFormatting>
  <conditionalFormatting sqref="AI38">
    <cfRule type="cellIs" dxfId="148" priority="145" stopIfTrue="1" operator="lessThan">
      <formula>0</formula>
    </cfRule>
  </conditionalFormatting>
  <conditionalFormatting sqref="AI41">
    <cfRule type="cellIs" dxfId="147" priority="144" stopIfTrue="1" operator="lessThan">
      <formula>0</formula>
    </cfRule>
  </conditionalFormatting>
  <conditionalFormatting sqref="AI43">
    <cfRule type="cellIs" dxfId="146" priority="143" stopIfTrue="1" operator="lessThan">
      <formula>0</formula>
    </cfRule>
  </conditionalFormatting>
  <conditionalFormatting sqref="AI47">
    <cfRule type="cellIs" dxfId="145" priority="142" stopIfTrue="1" operator="lessThan">
      <formula>0</formula>
    </cfRule>
  </conditionalFormatting>
  <conditionalFormatting sqref="AI50">
    <cfRule type="cellIs" dxfId="144" priority="141" stopIfTrue="1" operator="lessThan">
      <formula>0</formula>
    </cfRule>
  </conditionalFormatting>
  <conditionalFormatting sqref="AI36">
    <cfRule type="cellIs" dxfId="143" priority="140" stopIfTrue="1" operator="lessThan">
      <formula>0</formula>
    </cfRule>
  </conditionalFormatting>
  <conditionalFormatting sqref="AI45">
    <cfRule type="cellIs" dxfId="142" priority="139" stopIfTrue="1" operator="lessThan">
      <formula>0</formula>
    </cfRule>
  </conditionalFormatting>
  <conditionalFormatting sqref="AI46">
    <cfRule type="cellIs" dxfId="141" priority="138" stopIfTrue="1" operator="lessThan">
      <formula>0</formula>
    </cfRule>
  </conditionalFormatting>
  <conditionalFormatting sqref="AI49">
    <cfRule type="cellIs" dxfId="140" priority="137" stopIfTrue="1" operator="lessThan">
      <formula>0</formula>
    </cfRule>
  </conditionalFormatting>
  <conditionalFormatting sqref="AI51">
    <cfRule type="cellIs" dxfId="139" priority="136" stopIfTrue="1" operator="lessThan">
      <formula>0</formula>
    </cfRule>
  </conditionalFormatting>
  <conditionalFormatting sqref="AI52">
    <cfRule type="cellIs" dxfId="138" priority="135" stopIfTrue="1" operator="lessThan">
      <formula>0</formula>
    </cfRule>
  </conditionalFormatting>
  <conditionalFormatting sqref="AI53">
    <cfRule type="cellIs" dxfId="137" priority="134" stopIfTrue="1" operator="lessThan">
      <formula>0</formula>
    </cfRule>
  </conditionalFormatting>
  <conditionalFormatting sqref="AI56">
    <cfRule type="cellIs" dxfId="136" priority="133" stopIfTrue="1" operator="lessThan">
      <formula>0</formula>
    </cfRule>
  </conditionalFormatting>
  <conditionalFormatting sqref="AI57">
    <cfRule type="cellIs" dxfId="135" priority="132" stopIfTrue="1" operator="lessThan">
      <formula>0</formula>
    </cfRule>
  </conditionalFormatting>
  <conditionalFormatting sqref="AN56">
    <cfRule type="cellIs" dxfId="134" priority="131" stopIfTrue="1" operator="lessThan">
      <formula>0</formula>
    </cfRule>
  </conditionalFormatting>
  <conditionalFormatting sqref="AO56:AR56">
    <cfRule type="cellIs" dxfId="133" priority="130" stopIfTrue="1" operator="lessThan">
      <formula>0</formula>
    </cfRule>
  </conditionalFormatting>
  <conditionalFormatting sqref="AN57">
    <cfRule type="cellIs" dxfId="132" priority="129" stopIfTrue="1" operator="lessThan">
      <formula>0</formula>
    </cfRule>
  </conditionalFormatting>
  <conditionalFormatting sqref="AO57:AR57">
    <cfRule type="cellIs" dxfId="131" priority="128" stopIfTrue="1" operator="lessThan">
      <formula>0</formula>
    </cfRule>
  </conditionalFormatting>
  <conditionalFormatting sqref="J56">
    <cfRule type="cellIs" dxfId="130" priority="127" stopIfTrue="1" operator="lessThan">
      <formula>0</formula>
    </cfRule>
  </conditionalFormatting>
  <conditionalFormatting sqref="K56:O56">
    <cfRule type="cellIs" dxfId="129" priority="126" stopIfTrue="1" operator="lessThan">
      <formula>0</formula>
    </cfRule>
  </conditionalFormatting>
  <conditionalFormatting sqref="J57">
    <cfRule type="cellIs" dxfId="128" priority="125" stopIfTrue="1" operator="lessThan">
      <formula>0</formula>
    </cfRule>
  </conditionalFormatting>
  <conditionalFormatting sqref="K57:O57">
    <cfRule type="cellIs" dxfId="127" priority="124" stopIfTrue="1" operator="lessThan">
      <formula>0</formula>
    </cfRule>
  </conditionalFormatting>
  <conditionalFormatting sqref="P56">
    <cfRule type="cellIs" dxfId="126" priority="123" stopIfTrue="1" operator="lessThan">
      <formula>0</formula>
    </cfRule>
  </conditionalFormatting>
  <conditionalFormatting sqref="Q56:W56">
    <cfRule type="cellIs" dxfId="125" priority="122" stopIfTrue="1" operator="lessThan">
      <formula>0</formula>
    </cfRule>
  </conditionalFormatting>
  <conditionalFormatting sqref="P57">
    <cfRule type="cellIs" dxfId="124" priority="121" stopIfTrue="1" operator="lessThan">
      <formula>0</formula>
    </cfRule>
  </conditionalFormatting>
  <conditionalFormatting sqref="Q57:W57">
    <cfRule type="cellIs" dxfId="123" priority="120" stopIfTrue="1" operator="lessThan">
      <formula>0</formula>
    </cfRule>
  </conditionalFormatting>
  <conditionalFormatting sqref="X56:Z56">
    <cfRule type="cellIs" dxfId="122" priority="119" stopIfTrue="1" operator="lessThan">
      <formula>0</formula>
    </cfRule>
  </conditionalFormatting>
  <conditionalFormatting sqref="X57:Z57">
    <cfRule type="cellIs" dxfId="121" priority="118" stopIfTrue="1" operator="lessThan">
      <formula>0</formula>
    </cfRule>
  </conditionalFormatting>
  <conditionalFormatting sqref="AA56:AC56">
    <cfRule type="cellIs" dxfId="120" priority="117" stopIfTrue="1" operator="lessThan">
      <formula>0</formula>
    </cfRule>
  </conditionalFormatting>
  <conditionalFormatting sqref="AA57:AC57">
    <cfRule type="cellIs" dxfId="119" priority="116" stopIfTrue="1" operator="lessThan">
      <formula>0</formula>
    </cfRule>
  </conditionalFormatting>
  <conditionalFormatting sqref="AV56">
    <cfRule type="cellIs" dxfId="118" priority="114" stopIfTrue="1" operator="lessThan">
      <formula>0</formula>
    </cfRule>
  </conditionalFormatting>
  <conditionalFormatting sqref="AV57">
    <cfRule type="cellIs" dxfId="117" priority="112" stopIfTrue="1" operator="lessThan">
      <formula>0</formula>
    </cfRule>
  </conditionalFormatting>
  <conditionalFormatting sqref="AU23">
    <cfRule type="cellIs" dxfId="116" priority="85" stopIfTrue="1" operator="lessThan">
      <formula>0</formula>
    </cfRule>
  </conditionalFormatting>
  <conditionalFormatting sqref="AT32">
    <cfRule type="cellIs" dxfId="115" priority="74" stopIfTrue="1" operator="lessThan">
      <formula>0</formula>
    </cfRule>
  </conditionalFormatting>
  <conditionalFormatting sqref="AU32">
    <cfRule type="cellIs" dxfId="114" priority="73" stopIfTrue="1" operator="lessThan">
      <formula>0</formula>
    </cfRule>
  </conditionalFormatting>
  <conditionalFormatting sqref="AS36">
    <cfRule type="cellIs" dxfId="113" priority="69" stopIfTrue="1" operator="lessThan">
      <formula>0</formula>
    </cfRule>
  </conditionalFormatting>
  <conditionalFormatting sqref="AT36">
    <cfRule type="cellIs" dxfId="112" priority="68" stopIfTrue="1" operator="lessThan">
      <formula>0</formula>
    </cfRule>
  </conditionalFormatting>
  <conditionalFormatting sqref="AU38">
    <cfRule type="cellIs" dxfId="111" priority="64" stopIfTrue="1" operator="lessThan">
      <formula>0</formula>
    </cfRule>
  </conditionalFormatting>
  <conditionalFormatting sqref="AS41">
    <cfRule type="cellIs" dxfId="110" priority="63" stopIfTrue="1" operator="lessThan">
      <formula>0</formula>
    </cfRule>
  </conditionalFormatting>
  <conditionalFormatting sqref="AT43">
    <cfRule type="cellIs" dxfId="109" priority="59" stopIfTrue="1" operator="lessThan">
      <formula>0</formula>
    </cfRule>
  </conditionalFormatting>
  <conditionalFormatting sqref="AU43">
    <cfRule type="cellIs" dxfId="108" priority="58" stopIfTrue="1" operator="lessThan">
      <formula>0</formula>
    </cfRule>
  </conditionalFormatting>
  <conditionalFormatting sqref="AS46">
    <cfRule type="cellIs" dxfId="107" priority="54" stopIfTrue="1" operator="lessThan">
      <formula>0</formula>
    </cfRule>
  </conditionalFormatting>
  <conditionalFormatting sqref="AT46">
    <cfRule type="cellIs" dxfId="106" priority="53" stopIfTrue="1" operator="lessThan">
      <formula>0</formula>
    </cfRule>
  </conditionalFormatting>
  <conditionalFormatting sqref="AS49">
    <cfRule type="cellIs" dxfId="105" priority="48" stopIfTrue="1" operator="lessThan">
      <formula>0</formula>
    </cfRule>
  </conditionalFormatting>
  <conditionalFormatting sqref="AT50">
    <cfRule type="cellIs" dxfId="104" priority="44" stopIfTrue="1" operator="lessThan">
      <formula>0</formula>
    </cfRule>
  </conditionalFormatting>
  <conditionalFormatting sqref="AU50">
    <cfRule type="cellIs" dxfId="103" priority="43" stopIfTrue="1" operator="lessThan">
      <formula>0</formula>
    </cfRule>
  </conditionalFormatting>
  <conditionalFormatting sqref="AS52">
    <cfRule type="cellIs" dxfId="102" priority="39" stopIfTrue="1" operator="lessThan">
      <formula>0</formula>
    </cfRule>
  </conditionalFormatting>
  <conditionalFormatting sqref="AU53">
    <cfRule type="cellIs" dxfId="101" priority="34" stopIfTrue="1" operator="lessThan">
      <formula>0</formula>
    </cfRule>
  </conditionalFormatting>
  <conditionalFormatting sqref="AS56">
    <cfRule type="cellIs" dxfId="100" priority="33" stopIfTrue="1" operator="lessThan">
      <formula>0</formula>
    </cfRule>
  </conditionalFormatting>
  <conditionalFormatting sqref="AS23">
    <cfRule type="cellIs" dxfId="99" priority="87" stopIfTrue="1" operator="lessThan">
      <formula>0</formula>
    </cfRule>
  </conditionalFormatting>
  <conditionalFormatting sqref="AT23">
    <cfRule type="cellIs" dxfId="98" priority="86" stopIfTrue="1" operator="lessThan">
      <formula>0</formula>
    </cfRule>
  </conditionalFormatting>
  <conditionalFormatting sqref="AU26">
    <cfRule type="cellIs" dxfId="97" priority="82" stopIfTrue="1" operator="lessThan">
      <formula>0</formula>
    </cfRule>
  </conditionalFormatting>
  <conditionalFormatting sqref="AS28">
    <cfRule type="cellIs" dxfId="96" priority="81" stopIfTrue="1" operator="lessThan">
      <formula>0</formula>
    </cfRule>
  </conditionalFormatting>
  <conditionalFormatting sqref="AT28">
    <cfRule type="cellIs" dxfId="95" priority="80" stopIfTrue="1" operator="lessThan">
      <formula>0</formula>
    </cfRule>
  </conditionalFormatting>
  <conditionalFormatting sqref="AU28">
    <cfRule type="cellIs" dxfId="94" priority="79" stopIfTrue="1" operator="lessThan">
      <formula>0</formula>
    </cfRule>
  </conditionalFormatting>
  <conditionalFormatting sqref="AS30">
    <cfRule type="cellIs" dxfId="93" priority="78" stopIfTrue="1" operator="lessThan">
      <formula>0</formula>
    </cfRule>
  </conditionalFormatting>
  <conditionalFormatting sqref="AT30">
    <cfRule type="cellIs" dxfId="92" priority="77" stopIfTrue="1" operator="lessThan">
      <formula>0</formula>
    </cfRule>
  </conditionalFormatting>
  <conditionalFormatting sqref="AU30">
    <cfRule type="cellIs" dxfId="91" priority="76" stopIfTrue="1" operator="lessThan">
      <formula>0</formula>
    </cfRule>
  </conditionalFormatting>
  <conditionalFormatting sqref="AS32">
    <cfRule type="cellIs" dxfId="90" priority="75" stopIfTrue="1" operator="lessThan">
      <formula>0</formula>
    </cfRule>
  </conditionalFormatting>
  <conditionalFormatting sqref="AS34">
    <cfRule type="cellIs" dxfId="89" priority="72" stopIfTrue="1" operator="lessThan">
      <formula>0</formula>
    </cfRule>
  </conditionalFormatting>
  <conditionalFormatting sqref="AT34">
    <cfRule type="cellIs" dxfId="88" priority="71" stopIfTrue="1" operator="lessThan">
      <formula>0</formula>
    </cfRule>
  </conditionalFormatting>
  <conditionalFormatting sqref="AU34">
    <cfRule type="cellIs" dxfId="87" priority="70" stopIfTrue="1" operator="lessThan">
      <formula>0</formula>
    </cfRule>
  </conditionalFormatting>
  <conditionalFormatting sqref="AU36">
    <cfRule type="cellIs" dxfId="86" priority="67" stopIfTrue="1" operator="lessThan">
      <formula>0</formula>
    </cfRule>
  </conditionalFormatting>
  <conditionalFormatting sqref="AS38">
    <cfRule type="cellIs" dxfId="85" priority="66" stopIfTrue="1" operator="lessThan">
      <formula>0</formula>
    </cfRule>
  </conditionalFormatting>
  <conditionalFormatting sqref="AT38">
    <cfRule type="cellIs" dxfId="84" priority="65" stopIfTrue="1" operator="lessThan">
      <formula>0</formula>
    </cfRule>
  </conditionalFormatting>
  <conditionalFormatting sqref="AT41">
    <cfRule type="cellIs" dxfId="83" priority="62" stopIfTrue="1" operator="lessThan">
      <formula>0</formula>
    </cfRule>
  </conditionalFormatting>
  <conditionalFormatting sqref="AU41">
    <cfRule type="cellIs" dxfId="82" priority="61" stopIfTrue="1" operator="lessThan">
      <formula>0</formula>
    </cfRule>
  </conditionalFormatting>
  <conditionalFormatting sqref="AS43">
    <cfRule type="cellIs" dxfId="81" priority="60" stopIfTrue="1" operator="lessThan">
      <formula>0</formula>
    </cfRule>
  </conditionalFormatting>
  <conditionalFormatting sqref="AU46">
    <cfRule type="cellIs" dxfId="80" priority="52" stopIfTrue="1" operator="lessThan">
      <formula>0</formula>
    </cfRule>
  </conditionalFormatting>
  <conditionalFormatting sqref="AS47">
    <cfRule type="cellIs" dxfId="79" priority="51" stopIfTrue="1" operator="lessThan">
      <formula>0</formula>
    </cfRule>
  </conditionalFormatting>
  <conditionalFormatting sqref="AT47">
    <cfRule type="cellIs" dxfId="78" priority="50" stopIfTrue="1" operator="lessThan">
      <formula>0</formula>
    </cfRule>
  </conditionalFormatting>
  <conditionalFormatting sqref="AT49">
    <cfRule type="cellIs" dxfId="77" priority="47" stopIfTrue="1" operator="lessThan">
      <formula>0</formula>
    </cfRule>
  </conditionalFormatting>
  <conditionalFormatting sqref="AU49">
    <cfRule type="cellIs" dxfId="76" priority="46" stopIfTrue="1" operator="lessThan">
      <formula>0</formula>
    </cfRule>
  </conditionalFormatting>
  <conditionalFormatting sqref="AS50">
    <cfRule type="cellIs" dxfId="75" priority="45" stopIfTrue="1" operator="lessThan">
      <formula>0</formula>
    </cfRule>
  </conditionalFormatting>
  <conditionalFormatting sqref="AS51">
    <cfRule type="cellIs" dxfId="74" priority="42" stopIfTrue="1" operator="lessThan">
      <formula>0</formula>
    </cfRule>
  </conditionalFormatting>
  <conditionalFormatting sqref="AT51">
    <cfRule type="cellIs" dxfId="73" priority="41" stopIfTrue="1" operator="lessThan">
      <formula>0</formula>
    </cfRule>
  </conditionalFormatting>
  <conditionalFormatting sqref="AU52">
    <cfRule type="cellIs" dxfId="72" priority="37" stopIfTrue="1" operator="lessThan">
      <formula>0</formula>
    </cfRule>
  </conditionalFormatting>
  <conditionalFormatting sqref="AS53">
    <cfRule type="cellIs" dxfId="71" priority="36" stopIfTrue="1" operator="lessThan">
      <formula>0</formula>
    </cfRule>
  </conditionalFormatting>
  <conditionalFormatting sqref="AT53">
    <cfRule type="cellIs" dxfId="70" priority="35" stopIfTrue="1" operator="lessThan">
      <formula>0</formula>
    </cfRule>
  </conditionalFormatting>
  <conditionalFormatting sqref="AT56">
    <cfRule type="cellIs" dxfId="69" priority="32" stopIfTrue="1" operator="lessThan">
      <formula>0</formula>
    </cfRule>
  </conditionalFormatting>
  <conditionalFormatting sqref="AU56">
    <cfRule type="cellIs" dxfId="68" priority="31" stopIfTrue="1" operator="lessThan">
      <formula>0</formula>
    </cfRule>
  </conditionalFormatting>
  <conditionalFormatting sqref="AS45">
    <cfRule type="cellIs" dxfId="67" priority="27" stopIfTrue="1" operator="lessThan">
      <formula>0</formula>
    </cfRule>
  </conditionalFormatting>
  <conditionalFormatting sqref="AT45">
    <cfRule type="cellIs" dxfId="66" priority="26" stopIfTrue="1" operator="lessThan">
      <formula>0</formula>
    </cfRule>
  </conditionalFormatting>
  <conditionalFormatting sqref="AU45">
    <cfRule type="cellIs" dxfId="65" priority="25" stopIfTrue="1" operator="lessThan">
      <formula>0</formula>
    </cfRule>
  </conditionalFormatting>
  <conditionalFormatting sqref="D5:D7">
    <cfRule type="cellIs" dxfId="64" priority="24" stopIfTrue="1" operator="lessThan">
      <formula>0</formula>
    </cfRule>
  </conditionalFormatting>
  <conditionalFormatting sqref="D9">
    <cfRule type="cellIs" dxfId="63" priority="23" stopIfTrue="1" operator="lessThan">
      <formula>0</formula>
    </cfRule>
  </conditionalFormatting>
  <conditionalFormatting sqref="E10:H10">
    <cfRule type="cellIs" dxfId="62" priority="22" stopIfTrue="1" operator="lessThan">
      <formula>0</formula>
    </cfRule>
  </conditionalFormatting>
  <conditionalFormatting sqref="E11:H11">
    <cfRule type="cellIs" dxfId="61" priority="21" stopIfTrue="1" operator="lessThan">
      <formula>0</formula>
    </cfRule>
  </conditionalFormatting>
  <conditionalFormatting sqref="I10">
    <cfRule type="cellIs" dxfId="60" priority="20" stopIfTrue="1" operator="lessThan">
      <formula>0</formula>
    </cfRule>
  </conditionalFormatting>
  <conditionalFormatting sqref="I11">
    <cfRule type="cellIs" dxfId="59" priority="19" stopIfTrue="1" operator="lessThan">
      <formula>0</formula>
    </cfRule>
  </conditionalFormatting>
  <conditionalFormatting sqref="D11:D20">
    <cfRule type="cellIs" dxfId="58" priority="18" stopIfTrue="1" operator="lessThan">
      <formula>0</formula>
    </cfRule>
  </conditionalFormatting>
  <conditionalFormatting sqref="E13:I16">
    <cfRule type="cellIs" dxfId="57" priority="17" stopIfTrue="1" operator="lessThan">
      <formula>0</formula>
    </cfRule>
  </conditionalFormatting>
  <conditionalFormatting sqref="E18:E20">
    <cfRule type="cellIs" dxfId="56" priority="16" stopIfTrue="1" operator="lessThan">
      <formula>0</formula>
    </cfRule>
  </conditionalFormatting>
  <conditionalFormatting sqref="I18:I20">
    <cfRule type="cellIs" dxfId="55" priority="15" stopIfTrue="1" operator="lessThan">
      <formula>0</formula>
    </cfRule>
  </conditionalFormatting>
  <conditionalFormatting sqref="D23">
    <cfRule type="cellIs" dxfId="54" priority="14" stopIfTrue="1" operator="lessThan">
      <formula>0</formula>
    </cfRule>
  </conditionalFormatting>
  <conditionalFormatting sqref="E24:I24">
    <cfRule type="cellIs" dxfId="53" priority="13" stopIfTrue="1" operator="lessThan">
      <formula>0</formula>
    </cfRule>
  </conditionalFormatting>
  <conditionalFormatting sqref="D26">
    <cfRule type="cellIs" dxfId="52" priority="12" stopIfTrue="1" operator="lessThan">
      <formula>0</formula>
    </cfRule>
  </conditionalFormatting>
  <conditionalFormatting sqref="E27:I27">
    <cfRule type="cellIs" dxfId="51" priority="11" stopIfTrue="1" operator="lessThan">
      <formula>0</formula>
    </cfRule>
  </conditionalFormatting>
  <conditionalFormatting sqref="E31:I31">
    <cfRule type="cellIs" dxfId="50" priority="10" stopIfTrue="1" operator="lessThan">
      <formula>0</formula>
    </cfRule>
  </conditionalFormatting>
  <conditionalFormatting sqref="E35:I35">
    <cfRule type="cellIs" dxfId="49" priority="9" stopIfTrue="1" operator="lessThan">
      <formula>0</formula>
    </cfRule>
  </conditionalFormatting>
  <conditionalFormatting sqref="E36:I36">
    <cfRule type="cellIs" dxfId="48" priority="8" stopIfTrue="1" operator="lessThan">
      <formula>0</formula>
    </cfRule>
  </conditionalFormatting>
  <conditionalFormatting sqref="E39:I39">
    <cfRule type="cellIs" dxfId="47" priority="7" stopIfTrue="1" operator="lessThan">
      <formula>0</formula>
    </cfRule>
  </conditionalFormatting>
  <conditionalFormatting sqref="D56">
    <cfRule type="cellIs" dxfId="46" priority="6" stopIfTrue="1" operator="lessThan">
      <formula>0</formula>
    </cfRule>
  </conditionalFormatting>
  <conditionalFormatting sqref="E56:I56">
    <cfRule type="cellIs" dxfId="45" priority="5" stopIfTrue="1" operator="lessThan">
      <formula>0</formula>
    </cfRule>
  </conditionalFormatting>
  <conditionalFormatting sqref="D57">
    <cfRule type="cellIs" dxfId="44" priority="4" stopIfTrue="1" operator="lessThan">
      <formula>0</formula>
    </cfRule>
  </conditionalFormatting>
  <conditionalFormatting sqref="E57:I57">
    <cfRule type="cellIs" dxfId="43" priority="3" stopIfTrue="1" operator="lessThan">
      <formula>0</formula>
    </cfRule>
  </conditionalFormatting>
  <conditionalFormatting sqref="D58">
    <cfRule type="cellIs" dxfId="42" priority="2" stopIfTrue="1" operator="lessThan">
      <formula>0</formula>
    </cfRule>
  </conditionalFormatting>
  <conditionalFormatting sqref="E58:I58">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0</v>
      </c>
      <c r="D5" s="118">
        <v>0</v>
      </c>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0</v>
      </c>
      <c r="D6" s="110">
        <v>0</v>
      </c>
      <c r="E6" s="115">
        <f>'Pt 1 Summary of Data'!E12+'Pt 1 Summary of Data'!E22</f>
        <v>826272</v>
      </c>
      <c r="F6" s="115">
        <f>SUM(C6:E6)</f>
        <v>826272</v>
      </c>
      <c r="G6" s="116">
        <f>'Pt 1 Summary of Data'!I12+'Pt 1 Summary of Data'!I22</f>
        <v>826272</v>
      </c>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v>0</v>
      </c>
      <c r="D7" s="110">
        <v>0</v>
      </c>
      <c r="E7" s="115">
        <f>SUM('Pt 1 Summary of Data'!E37:E42)</f>
        <v>0</v>
      </c>
      <c r="F7" s="115">
        <f>SUM(C7:E7)</f>
        <v>0</v>
      </c>
      <c r="G7" s="116">
        <f>F7</f>
        <v>0</v>
      </c>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v>20346.560000000001</v>
      </c>
      <c r="F8" s="267">
        <v>20346.560000000001</v>
      </c>
      <c r="G8" s="268">
        <v>20346.560000000001</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f>'Pt 2 Premium and Claims'!E15</f>
        <v>205000</v>
      </c>
      <c r="F9" s="115">
        <f>SUM(C9:E9)</f>
        <v>205000</v>
      </c>
      <c r="G9" s="116">
        <f t="shared" ref="G9:G10" si="0">F9</f>
        <v>205000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f>'Pt 2 Premium and Claims'!E16</f>
        <v>99153</v>
      </c>
      <c r="F10" s="115">
        <f>SUM(C10:E10)</f>
        <v>99153</v>
      </c>
      <c r="G10" s="116">
        <f t="shared" si="0"/>
        <v>99153</v>
      </c>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f>'Pt 2 Premium and Claims'!E17</f>
        <v>94713</v>
      </c>
      <c r="F11" s="115">
        <f>SUM(C11:E11)</f>
        <v>94713</v>
      </c>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0</v>
      </c>
      <c r="D12" s="115">
        <v>0</v>
      </c>
      <c r="E12" s="115">
        <f>E6+E7-SUM(E8:E11)</f>
        <v>407059.44</v>
      </c>
      <c r="F12" s="115">
        <f>SUM(C12:E12)</f>
        <v>407059.44</v>
      </c>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25" thickTop="1" x14ac:dyDescent="0.2">
      <c r="B15" s="193" t="s">
        <v>486</v>
      </c>
      <c r="C15" s="117">
        <v>0</v>
      </c>
      <c r="D15" s="118">
        <v>0</v>
      </c>
      <c r="E15" s="106">
        <f>SUM('Pt 1 Summary of Data'!E5:E7)-SUM('Pt 3 MLR and Rebate Calculation'!E9:E11)</f>
        <v>469165</v>
      </c>
      <c r="F15" s="106">
        <f>SUM(C15:E15)</f>
        <v>469165</v>
      </c>
      <c r="G15" s="107">
        <f>SUM('Pt 1 Summary of Data'!I5:I7)-'Pt 3 MLR and Rebate Calculation'!G9-'Pt 3 MLR and Rebate Calculation'!G10</f>
        <v>469165</v>
      </c>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v>0</v>
      </c>
      <c r="D16" s="110">
        <v>0</v>
      </c>
      <c r="E16" s="115">
        <f>SUM('Pt 1 Summary of Data'!E25:E28,'Pt 1 Summary of Data'!E30,'Pt 1 Summary of Data'!E34:E35)+MAX('Pt 1 Summary of Data'!E31:E32)</f>
        <v>12214</v>
      </c>
      <c r="F16" s="115">
        <f t="shared" ref="F16:F17" si="1">SUM(C16:E16)</f>
        <v>12214</v>
      </c>
      <c r="G16" s="116">
        <f>SUM('Pt 1 Summary of Data'!I25:I28,'Pt 1 Summary of Data'!I30,'Pt 1 Summary of Data'!I34:I35)+MAX('Pt 1 Summary of Data'!I31:I32)</f>
        <v>12214</v>
      </c>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f>C15-C16</f>
        <v>0</v>
      </c>
      <c r="D17" s="115">
        <f t="shared" ref="D17" si="2">D15-D16</f>
        <v>0</v>
      </c>
      <c r="E17" s="115">
        <f>E15-E16</f>
        <v>456951</v>
      </c>
      <c r="F17" s="115">
        <f t="shared" si="1"/>
        <v>456951</v>
      </c>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f>G6+G7-G8-G9-G10</f>
        <v>501772.43999999994</v>
      </c>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f>SUM('Pt 1 Summary of Data'!I44:I51)</f>
        <v>3170830.75</v>
      </c>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f>G19/(G15-G16)</f>
        <v>1.0980880663353401</v>
      </c>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3.0800000000000001E-2</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f>MAX(G24:G25)</f>
        <v>27782.620800000001</v>
      </c>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f>G15-G19-G16-G20</f>
        <v>-3215652.19</v>
      </c>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f>(3%+G22)*(G15-G16)</f>
        <v>27782.620800000001</v>
      </c>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f>MIN(G27:G28)</f>
        <v>117678.2908</v>
      </c>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f>G20+G23+G16</f>
        <v>3210827.3708000001</v>
      </c>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f>(20%+G22)*(G15-G16)+G16</f>
        <v>117678.2908</v>
      </c>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f>20%*(G15-G16)+G16</f>
        <v>103604.20000000001</v>
      </c>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f>G15-G26</f>
        <v>351486.70919999998</v>
      </c>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f>MIN(G27,G29)</f>
        <v>103604.20000000001</v>
      </c>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f>G15-G31</f>
        <v>365560.8</v>
      </c>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f>G19/G32</f>
        <v>1.372610082919175</v>
      </c>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94713</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94713</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0</v>
      </c>
      <c r="D37" s="122">
        <v>0</v>
      </c>
      <c r="E37" s="254">
        <f>'Pt 1 Summary of Data'!D60</f>
        <v>76.75</v>
      </c>
      <c r="F37" s="254">
        <f>SUM(C37:E37)</f>
        <v>76.75</v>
      </c>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v>0</v>
      </c>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v>4369</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f>'Reference Tables'!B18+('Reference Tables'!B19-'Reference Tables'!B18)/('Reference Tables'!A19-'Reference Tables'!A18)*(F39-'Reference Tables'!A18)</f>
        <v>1.3419287999999998</v>
      </c>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f>F38*F40</f>
        <v>0</v>
      </c>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f>(E6+E7-E8-E9-E10-E11)/(E15-E16)</f>
        <v>0.89081638950346964</v>
      </c>
      <c r="F44" s="258">
        <f>F12/F17</f>
        <v>0.89081638950346975</v>
      </c>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f>F41</f>
        <v>0</v>
      </c>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f>ROUND(F44+F46,3)</f>
        <v>0.89100000000000001</v>
      </c>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v>0.8</v>
      </c>
      <c r="F49" s="141">
        <v>0.8</v>
      </c>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f>F47</f>
        <v>0.89100000000000001</v>
      </c>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f>E15-E16</f>
        <v>456951</v>
      </c>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0</v>
      </c>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v>0</v>
      </c>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2" stopIfTrue="1" operator="lessThan">
      <formula>0</formula>
    </cfRule>
  </conditionalFormatting>
  <conditionalFormatting sqref="H15:H16">
    <cfRule type="cellIs" dxfId="39" priority="29" stopIfTrue="1" operator="lessThan">
      <formula>0</formula>
    </cfRule>
  </conditionalFormatting>
  <conditionalFormatting sqref="Q37">
    <cfRule type="cellIs" dxfId="38" priority="19" stopIfTrue="1" operator="lessThan">
      <formula>0</formula>
    </cfRule>
  </conditionalFormatting>
  <conditionalFormatting sqref="M37">
    <cfRule type="cellIs" dxfId="37" priority="23" stopIfTrue="1" operator="lessThan">
      <formula>0</formula>
    </cfRule>
  </conditionalFormatting>
  <conditionalFormatting sqref="H49:K49">
    <cfRule type="cellIs" dxfId="36" priority="26" stopIfTrue="1" operator="lessThan">
      <formula>0</formula>
    </cfRule>
  </conditionalFormatting>
  <conditionalFormatting sqref="Q49:T49">
    <cfRule type="cellIs" dxfId="35" priority="18" stopIfTrue="1" operator="lessThan">
      <formula>0</formula>
    </cfRule>
  </conditionalFormatting>
  <conditionalFormatting sqref="M5:M7">
    <cfRule type="cellIs" dxfId="34" priority="25" stopIfTrue="1" operator="lessThan">
      <formula>0</formula>
    </cfRule>
  </conditionalFormatting>
  <conditionalFormatting sqref="L22">
    <cfRule type="cellIs" dxfId="33" priority="28" stopIfTrue="1" operator="lessThan">
      <formula>0</formula>
    </cfRule>
  </conditionalFormatting>
  <conditionalFormatting sqref="C49:D49">
    <cfRule type="cellIs" dxfId="32" priority="31" stopIfTrue="1" operator="lessThan">
      <formula>0</formula>
    </cfRule>
  </conditionalFormatting>
  <conditionalFormatting sqref="H5:H7">
    <cfRule type="cellIs" dxfId="31" priority="30" stopIfTrue="1" operator="lessThan">
      <formula>0</formula>
    </cfRule>
  </conditionalFormatting>
  <conditionalFormatting sqref="H37">
    <cfRule type="cellIs" dxfId="30" priority="27" stopIfTrue="1" operator="lessThan">
      <formula>0</formula>
    </cfRule>
  </conditionalFormatting>
  <conditionalFormatting sqref="M15:M16">
    <cfRule type="cellIs" dxfId="29" priority="24" stopIfTrue="1" operator="lessThan">
      <formula>0</formula>
    </cfRule>
  </conditionalFormatting>
  <conditionalFormatting sqref="M49:P49">
    <cfRule type="cellIs" dxfId="28" priority="22" stopIfTrue="1" operator="lessThan">
      <formula>0</formula>
    </cfRule>
  </conditionalFormatting>
  <conditionalFormatting sqref="Q5:Q7">
    <cfRule type="cellIs" dxfId="27" priority="21" stopIfTrue="1" operator="lessThan">
      <formula>0</formula>
    </cfRule>
  </conditionalFormatting>
  <conditionalFormatting sqref="Q15:Q16">
    <cfRule type="cellIs" dxfId="26" priority="20" stopIfTrue="1" operator="lessThan">
      <formula>0</formula>
    </cfRule>
  </conditionalFormatting>
  <conditionalFormatting sqref="U5:U7">
    <cfRule type="cellIs" dxfId="25" priority="17" stopIfTrue="1" operator="lessThan">
      <formula>0</formula>
    </cfRule>
  </conditionalFormatting>
  <conditionalFormatting sqref="U15:U16">
    <cfRule type="cellIs" dxfId="24" priority="16" stopIfTrue="1" operator="lessThan">
      <formula>0</formula>
    </cfRule>
  </conditionalFormatting>
  <conditionalFormatting sqref="U37">
    <cfRule type="cellIs" dxfId="23" priority="15" stopIfTrue="1" operator="lessThan">
      <formula>0</formula>
    </cfRule>
  </conditionalFormatting>
  <conditionalFormatting sqref="U49:X49">
    <cfRule type="cellIs" dxfId="22" priority="14" stopIfTrue="1" operator="lessThan">
      <formula>0</formula>
    </cfRule>
  </conditionalFormatting>
  <conditionalFormatting sqref="Y5:Y7">
    <cfRule type="cellIs" dxfId="21" priority="13" stopIfTrue="1" operator="lessThan">
      <formula>0</formula>
    </cfRule>
  </conditionalFormatting>
  <conditionalFormatting sqref="Y15:Y16">
    <cfRule type="cellIs" dxfId="20" priority="12"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C5:C7">
    <cfRule type="cellIs" dxfId="16" priority="5" stopIfTrue="1" operator="lessThan">
      <formula>0</formula>
    </cfRule>
  </conditionalFormatting>
  <conditionalFormatting sqref="C15:C16">
    <cfRule type="cellIs" dxfId="15" priority="4" stopIfTrue="1" operator="lessThan">
      <formula>0</formula>
    </cfRule>
  </conditionalFormatting>
  <conditionalFormatting sqref="G22">
    <cfRule type="cellIs" dxfId="14" priority="3" stopIfTrue="1" operator="lessThan">
      <formula>0</formula>
    </cfRule>
  </conditionalFormatting>
  <conditionalFormatting sqref="F49">
    <cfRule type="cellIs" dxfId="13" priority="2" stopIfTrue="1" operator="lessThan">
      <formula>0</formula>
    </cfRule>
  </conditionalFormatting>
  <conditionalFormatting sqref="E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
        <v>501</v>
      </c>
      <c r="C5" s="150"/>
      <c r="D5" s="221" t="s">
        <v>499</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501</v>
      </c>
      <c r="C27" s="150"/>
      <c r="D27" s="221" t="s">
        <v>499</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
        <v>501</v>
      </c>
      <c r="C34" s="150"/>
      <c r="D34" s="221" t="s">
        <v>499</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t="s">
        <v>501</v>
      </c>
      <c r="C41" s="150"/>
      <c r="D41" s="221" t="s">
        <v>500</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501</v>
      </c>
      <c r="C48" s="150"/>
      <c r="D48" s="221" t="s">
        <v>499</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
        <v>500</v>
      </c>
      <c r="C56" s="152"/>
      <c r="D56" s="221" t="s">
        <v>500</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500</v>
      </c>
      <c r="C67" s="152"/>
      <c r="D67" s="221" t="s">
        <v>500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500</v>
      </c>
      <c r="C78" s="152"/>
      <c r="D78" s="221" t="s">
        <v>500</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500</v>
      </c>
      <c r="C89" s="152"/>
      <c r="D89" s="221" t="s">
        <v>500</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500</v>
      </c>
      <c r="C100" s="152"/>
      <c r="D100" s="221" t="s">
        <v>500</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500</v>
      </c>
      <c r="C111" s="152"/>
      <c r="D111" s="221" t="s">
        <v>500</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
        <v>501</v>
      </c>
      <c r="C123" s="150"/>
      <c r="D123" s="221" t="s">
        <v>499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
        <v>501</v>
      </c>
      <c r="C134" s="150"/>
      <c r="D134" s="221" t="s">
        <v>499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
        <v>501</v>
      </c>
      <c r="C145" s="150"/>
      <c r="D145" s="221" t="s">
        <v>499</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500</v>
      </c>
      <c r="C156" s="150"/>
      <c r="D156" s="221" t="s">
        <v>499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t="s">
        <v>501</v>
      </c>
      <c r="C167" s="150"/>
      <c r="D167" s="221" t="s">
        <v>499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
        <v>501</v>
      </c>
      <c r="C178" s="150"/>
      <c r="D178" s="221" t="s">
        <v>499</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t="s">
        <v>501</v>
      </c>
      <c r="C189" s="150"/>
      <c r="D189" s="221" t="s">
        <v>499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501</v>
      </c>
      <c r="C200" s="150"/>
      <c r="D200" s="221" t="s">
        <v>499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Brian Long</cp:lastModifiedBy>
  <cp:lastPrinted>2014-12-18T11:24:00Z</cp:lastPrinted>
  <dcterms:created xsi:type="dcterms:W3CDTF">2012-03-15T16:14:51Z</dcterms:created>
  <dcterms:modified xsi:type="dcterms:W3CDTF">2015-07-31T16:12:41Z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