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7" i="10" l="1"/>
  <c r="F17" i="10" s="1"/>
  <c r="D17" i="10"/>
  <c r="C17" i="10"/>
  <c r="F16" i="10"/>
  <c r="F15" i="10"/>
  <c r="F6" i="10"/>
  <c r="F12" i="10"/>
  <c r="E12" i="10"/>
  <c r="D12" i="10"/>
  <c r="C12" i="10"/>
  <c r="E54" i="18"/>
  <c r="E60" i="4" l="1"/>
  <c r="D60" i="4"/>
  <c r="E5"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<sst xmlns="http://schemas.openxmlformats.org/spreadsheetml/2006/main" count="573" uniqueCount="505">
  <si>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</si>
  <si>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</si>
  <si>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</si>
  <si>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</si>
  <si>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</si>
  <si>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</si>
  <si>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</si>
  <si>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</si>
  <si>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</si>
  <si>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</si>
  <si>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</si>
  <si>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</si>
  <si>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</si>
  <si>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</si>
  <si>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</si>
  <si>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</si>
  <si>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</si>
  <si>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</si>
  <si>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</si>
  <si>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</si>
  <si>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</si>
  <si>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</si>
  <si>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</si>
  <si>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</si>
  <si>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</si>
  <si>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</si>
  <si>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</si>
  <si>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</si>
  <si>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</si>
  <si>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</si>
  <si>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</si>
  <si>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</si>
  <si>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</si>
  <si>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</si>
  <si>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</si>
  <si>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</si>
  <si>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</si>
  <si>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</si>
  <si>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</si>
  <si>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</si>
  <si>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</si>
  <si>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</si>
  <si>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</si>
  <si>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</si>
  <si>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</si>
  <si>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</si>
  <si>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</si>
  <si>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</si>
  <si>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</si>
  <si>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</si>
  <si>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</si>
  <si>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</si>
  <si>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</si>
  <si>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</si>
  <si>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</si>
  <si>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</si>
  <si>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</si>
  <si>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</si>
  <si>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</si>
  <si>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</si>
  <si>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</si>
  <si>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</si>
  <si>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</si>
  <si>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</si>
  <si>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</si>
  <si>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</si>
  <si>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</si>
  <si>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</si>
  <si>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</si>
  <si>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</si>
  <si>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</si>
  <si>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</si>
  <si>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</si>
  <si>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</si>
  <si>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</si>
  <si>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</si>
  <si>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</si>
  <si>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</si>
  <si>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</si>
  <si>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</si>
  <si>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</si>
  <si>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</si>
  <si>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</si>
  <si>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</si>
  <si>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</si>
  <si>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</si>
  <si>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</si>
  <si>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</si>
  <si>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</si>
  <si>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</si>
  <si>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</si>
  <si>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</si>
  <si>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</si>
  <si>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</si>
  <si>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</si>
  <si>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</si>
  <si>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</si>
  <si>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</si>
  <si>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</si>
  <si>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</si>
  <si>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</si>
  <si>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</si>
  <si>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</si>
  <si>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</si>
  <si>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</si>
  <si>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</si>
  <si>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</si>
  <si>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</si>
  <si>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</si>
  <si>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</si>
  <si>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</si>
  <si>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</si>
  <si>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</si>
  <si>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</si>
  <si>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</si>
  <si>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</si>
  <si>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</si>
  <si>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</si>
  <si>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</si>
  <si>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</si>
  <si>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</si>
  <si>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</si>
  <si>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</si>
  <si>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</si>
  <si>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</si>
  <si>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</si>
  <si>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</si>
  <si>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</si>
  <si>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</si>
  <si>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</si>
  <si>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</si>
  <si>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</si>
  <si>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</si>
  <si>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</si>
  <si>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</si>
  <si>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</si>
  <si>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</si>
  <si>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</si>
  <si>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</si>
  <si>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</si>
  <si>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</si>
  <si>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</si>
  <si>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</si>
  <si>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</si>
  <si>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</si>
  <si>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</si>
  <si>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</si>
  <si>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</si>
  <si>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</si>
  <si>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</si>
  <si>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</si>
  <si>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</si>
  <si>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</si>
  <si>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</si>
  <si>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</si>
  <si>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</si>
  <si>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</si>
  <si>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</si>
  <si>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</si>
  <si>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</si>
  <si>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</si>
  <si>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</si>
  <si>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</si>
  <si>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</si>
  <si>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</si>
  <si>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</si>
  <si>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</si>
  <si>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</si>
  <si>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</si>
  <si>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</si>
  <si>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</si>
  <si>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</si>
  <si>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</si>
  <si>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</si>
  <si>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</si>
  <si>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</si>
  <si>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</si>
  <si>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</si>
  <si>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</si>
  <si>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</si>
  <si>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</si>
  <si>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</si>
  <si>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</si>
  <si>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</si>
  <si>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</si>
  <si>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</si>
  <si>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</si>
  <si>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</si>
  <si>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</si>
  <si>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</si>
  <si>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</si>
  <si>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</si>
  <si>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</si>
  <si>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</si>
  <si>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</si>
  <si>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</si>
  <si>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</si>
  <si>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</si>
  <si>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</si>
  <si>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</si>
  <si>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</si>
  <si>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</si>
  <si>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</si>
  <si>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</si>
  <si>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</si>
  <si>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</si>
  <si>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</si>
  <si>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</si>
  <si>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</si>
  <si>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</si>
  <si>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</si>
  <si>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</si>
  <si>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</si>
  <si>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</si>
  <si>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</si>
  <si>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</si>
  <si>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</si>
  <si>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</si>
  <si>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</si>
  <si>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</si>
  <si>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</si>
  <si>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</si>
  <si>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</si>
  <si>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</si>
  <si>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</si>
  <si>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</si>
  <si>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</si>
  <si>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</si>
  <si>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</si>
  <si>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</si>
  <si>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</si>
  <si>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</si>
  <si>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</si>
  <si>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</si>
  <si>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</si>
  <si>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</si>
  <si>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</si>
  <si>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</si>
  <si>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</si>
  <si>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</si>
  <si>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</si>
  <si>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</si>
  <si>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</si>
  <si>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</si>
  <si>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</si>
  <si>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</si>
  <si>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</si>
  <si>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</si>
  <si>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</si>
  <si>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</si>
  <si>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</si>
  <si>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</si>
  <si>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</si>
  <si>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</si>
  <si>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</si>
  <si>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</si>
  <si>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</si>
  <si>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</si>
  <si>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</si>
  <si>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</si>
  <si>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</si>
  <si>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</si>
  <si>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</si>
  <si>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</si>
  <si>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</si>
  <si>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</si>
  <si>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</si>
  <si>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</si>
  <si>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</si>
  <si>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</si>
  <si>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</si>
  <si>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</si>
  <si>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</si>
  <si>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</si>
  <si>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</si>
  <si>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</si>
  <si>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</si>
  <si>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</si>
  <si>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</si>
  <si>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</si>
  <si>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</si>
  <si>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</si>
  <si>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</si>
  <si>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</si>
  <si>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</si>
  <si>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</si>
  <si>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</si>
  <si>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</si>
  <si>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</si>
  <si>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</si>
  <si>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</si>
  <si>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</si>
  <si>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</si>
  <si>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</si>
  <si>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</si>
  <si>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</si>
  <si>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</si>
  <si>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</si>
  <si>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</si>
  <si>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</si>
  <si>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</si>
  <si>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</si>
  <si>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</si>
  <si>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</si>
  <si>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</si>
  <si>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</si>
  <si>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</si>
  <si>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</si>
  <si>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</si>
  <si>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</si>
  <si>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</si>
  <si>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</si>
  <si>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</si>
  <si>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</si>
  <si>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</si>
  <si>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</si>
  <si>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</si>
  <si>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</si>
  <si>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</si>
  <si>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</si>
  <si>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</si>
  <si>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</si>
  <si>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</si>
  <si>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</si>
  <si>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</si>
  <si>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</si>
  <si>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</si>
  <si>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</si>
  <si>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</si>
  <si>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</si>
  <si>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</si>
  <si>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</si>
  <si>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</si>
  <si>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</si>
  <si>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</si>
  <si>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</si>
  <si>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</si>
  <si>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</si>
  <si>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</si>
  <si>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</si>
  <si>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</si>
  <si>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</si>
  <si>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</si>
  <si>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</si>
  <si>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</si>
  <si>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</si>
  <si>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</si>
  <si>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</si>
  <si>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</si>
  <si>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</si>
  <si>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</si>
  <si>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</si>
  <si>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</si>
  <si>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</si>
  <si>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</si>
  <si>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</si>
  <si>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</si>
  <si>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</si>
  <si>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</si>
  <si>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</si>
  <si>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</si>
  <si>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</si>
  <si>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</si>
  <si>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</si>
  <si>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</si>
  <si>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</si>
  <si>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</si>
  <si>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</si>
  <si>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</si>
  <si>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</si>
  <si>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</si>
  <si>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</si>
  <si>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</si>
  <si>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</si>
  <si>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</si>
  <si>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</si>
  <si>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</si>
  <si>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</si>
  <si>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</si>
  <si>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</si>
  <si>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</si>
  <si>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</si>
  <si>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</si>
  <si>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</si>
  <si>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</si>
  <si>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</si>
  <si>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</si>
  <si>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</si>
  <si>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</si>
  <si>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</si>
  <si>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</si>
  <si>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</si>
  <si>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</si>
  <si>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</si>
  <si>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</si>
  <si>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</si>
  <si>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</si>
  <si>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</si>
  <si>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</si>
  <si>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</si>
  <si>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</si>
  <si>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</si>
  <si>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</si>
  <si>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</si>
  <si>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</si>
  <si>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</si>
  <si>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</si>
  <si>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</si>
  <si>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</si>
  <si>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</si>
  <si>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</si>
  <si>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</si>
  <si>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</si>
  <si>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</si>
  <si>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</si>
  <si>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</si>
  <si>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</si>
  <si>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</si>
  <si>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</si>
  <si>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</si>
  <si>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</si>
  <si>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</si>
  <si>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</si>
  <si>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</si>
  <si>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</si>
  <si>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</si>
  <si>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</si>
  <si>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</si>
  <si>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</si>
  <si>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</si>
  <si>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</si>
  <si>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</si>
  <si>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</si>
  <si>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</si>
  <si>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</si>
  <si>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</si>
  <si>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</si>
  <si>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</si>
  <si>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</si>
  <si>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</si>
  <si>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</si>
  <si>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</si>
  <si>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</si>
  <si>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</si>
  <si>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</si>
  <si>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</si>
  <si>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</si>
  <si>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</si>
  <si>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</si>
  <si>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</si>
  <si>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</si>
  <si>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</si>
  <si>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</si>
  <si>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</si>
  <si>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</si>
  <si>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</si>
  <si>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</si>
  <si>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</si>
  <si>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</si>
  <si>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</si>
  <si>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</si>
  <si>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</si>
  <si>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</si>
  <si>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</si>
  <si>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</si>
  <si>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</si>
  <si>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</si>
  <si>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</si>
  <si>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</si>
  <si>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</si>
  <si>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</si>
  <si>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</si>
  <si>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</si>
  <si>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</si>
  <si>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</si>
  <si>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</si>
  <si>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</si>
  <si>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</si>
  <si>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</si>
  <si>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</si>
  <si>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</si>
  <si>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</si>
  <si>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</si>
  <si>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</si>
  <si>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</si>
  <si>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</si>
  <si>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</si>
  <si>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</si>
  <si>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</si>
  <si>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</si>
  <si>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</si>
  <si>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</si>
  <si>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</si>
  <si>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</si>
  <si>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Life of America</t>
  </si>
  <si>
    <t>NEW ERA LIFE GRP</t>
  </si>
  <si>
    <t>00520</t>
  </si>
  <si>
    <t>2014</t>
  </si>
  <si>
    <t>11720 Katy Freeway Suite 1700 Houston, TX 77079</t>
  </si>
  <si>
    <t>860199949</t>
  </si>
  <si>
    <t>006574</t>
  </si>
  <si>
    <t>81132</t>
  </si>
  <si>
    <t>37481</t>
  </si>
  <si>
    <t>486</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</si>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</sst>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155</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10529</v>
      </c>
      <c r="E5" s="106">
        <v>10529</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-10422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785</v>
      </c>
      <c r="E12" s="106">
        <v>2808</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326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v>
      </c>
      <c r="E56" s="122">
        <v>3</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3</v>
      </c>
      <c r="E57" s="125">
        <v>3</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38</v>
      </c>
      <c r="E59" s="125">
        <v>38</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f>+D59/12</f>
        <v>3.1666666666666665</v>
      </c>
      <c r="E60" s="128">
        <f>+E59/12</f>
        <v>3.1666666666666665</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E54" sqref="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10168</v>
      </c>
      <c r="E5" s="118">
        <f>10168-376</f>
        <v>9792</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737</v>
      </c>
      <c r="E6" s="110">
        <v>737</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376</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104</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2374</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4501</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18117</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18117</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15309</v>
      </c>
      <c r="E36" s="110">
        <v>15309</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785</v>
      </c>
      <c r="E54" s="115">
        <f>+E35-E36</f>
        <v>2808</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F39" sqref="F3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61348</v>
      </c>
      <c r="D5" s="118">
        <v>25239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63884</v>
      </c>
      <c r="D6" s="110">
        <v>26775</v>
      </c>
      <c r="E6" s="115">
        <v>2808</v>
      </c>
      <c r="F6" s="115">
        <f>+E6+D6+C6</f>
        <v>93467</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63884</v>
      </c>
      <c r="D12" s="115">
        <f t="shared" ref="D12:F12" si="0">+D6</f>
        <v>26775</v>
      </c>
      <c r="E12" s="115">
        <f t="shared" si="0"/>
        <v>2808</v>
      </c>
      <c r="F12" s="115">
        <f t="shared" si="0"/>
        <v>93467</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23835</v>
      </c>
      <c r="D15" s="118">
        <v>20302</v>
      </c>
      <c r="E15" s="106">
        <v>10529</v>
      </c>
      <c r="F15" s="106">
        <f t="shared" ref="F15:F17" si="1">+E15+D15+C15</f>
        <v>54666</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3035</v>
      </c>
      <c r="D16" s="110">
        <v>724</v>
      </c>
      <c r="E16" s="115">
        <v>0</v>
      </c>
      <c r="F16" s="115">
        <f t="shared" si="1"/>
        <v>3759</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20800</v>
      </c>
      <c r="D17" s="115">
        <f t="shared" ref="D17:E17" si="2">+D15-D16</f>
        <v>19578</v>
      </c>
      <c r="E17" s="115">
        <f t="shared" si="2"/>
        <v>10529</v>
      </c>
      <c r="F17" s="115">
        <f t="shared" si="1"/>
        <v>50907</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v>
      </c>
      <c r="D37" s="122">
        <v>5</v>
      </c>
      <c r="E37" s="256">
        <v>3</v>
      </c>
      <c r="F37" s="256">
        <v>14</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0" sqref="D2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1" sqref="D17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3"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3"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3"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3"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2015-07-17T16:32:39Z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