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2145" yWindow="3015" windowWidth="20700" windowHeight="232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D17" i="10"/>
  <c r="E17" i="10"/>
  <c r="F17" i="10"/>
  <c r="C17" i="10"/>
  <c r="F15" i="10"/>
  <c r="E15" i="10"/>
  <c r="D12" i="10"/>
  <c r="E12" i="10"/>
  <c r="F12" i="10"/>
  <c r="C12" i="10"/>
  <c r="F6" i="10"/>
  <c r="E6" i="10"/>
  <c r="AT54" i="18" l="1"/>
  <c r="AT12" i="4" s="1"/>
  <c r="D54" i="18"/>
  <c r="D12" i="4" s="1"/>
  <c r="AT5" i="4"/>
  <c r="AT60" i="4"/>
  <c r="D60"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<sst xmlns="http://schemas.openxmlformats.org/spreadsheetml/2006/main" count="566" uniqueCount="504">
  <si>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</si>
  <si>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</si>
  <si>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</si>
  <si>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</si>
  <si>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</si>
  <si>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</si>
  <si>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</si>
  <si>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</si>
  <si>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</si>
  <si>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</si>
  <si>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</si>
  <si>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</si>
  <si>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</si>
  <si>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</si>
  <si>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</si>
  <si>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</si>
  <si>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</si>
  <si>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</si>
  <si>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</si>
  <si>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</si>
  <si>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</si>
  <si>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</si>
  <si>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</si>
  <si>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</si>
  <si>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</si>
  <si>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</si>
  <si>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</si>
  <si>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</si>
  <si>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</si>
  <si>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</si>
  <si>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</si>
  <si>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</si>
  <si>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</si>
  <si>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</si>
  <si>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</si>
  <si>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</si>
  <si>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</si>
  <si>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</si>
  <si>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</si>
  <si>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</si>
  <si>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</si>
  <si>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</si>
  <si>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</si>
  <si>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</si>
  <si>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</si>
  <si>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</si>
  <si>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</si>
  <si>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</si>
  <si>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</si>
  <si>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</si>
  <si>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</si>
  <si>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</si>
  <si>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</si>
  <si>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</si>
  <si>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</si>
  <si>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</si>
  <si>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</si>
  <si>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</si>
  <si>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</si>
  <si>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</si>
  <si>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</si>
  <si>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</si>
  <si>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</si>
  <si>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</si>
  <si>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</si>
  <si>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</si>
  <si>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</si>
  <si>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</si>
  <si>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</si>
  <si>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</si>
  <si>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</si>
  <si>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</si>
  <si>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</si>
  <si>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</si>
  <si>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</si>
  <si>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</si>
  <si>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</si>
  <si>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</si>
  <si>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</si>
  <si>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</si>
  <si>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</si>
  <si>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</si>
  <si>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</si>
  <si>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</si>
  <si>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</si>
  <si>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</si>
  <si>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</si>
  <si>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</si>
  <si>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</si>
  <si>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</si>
  <si>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</si>
  <si>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</si>
  <si>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</si>
  <si>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</si>
  <si>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</si>
  <si>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</si>
  <si>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</si>
  <si>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</si>
  <si>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</si>
  <si>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</si>
  <si>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</si>
  <si>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</si>
  <si>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</si>
  <si>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</si>
  <si>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</si>
  <si>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</si>
  <si>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</si>
  <si>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</si>
  <si>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</si>
  <si>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</si>
  <si>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</si>
  <si>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</si>
  <si>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</si>
  <si>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</si>
  <si>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</si>
  <si>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</si>
  <si>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</si>
  <si>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</si>
  <si>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</si>
  <si>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</si>
  <si>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</si>
  <si>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</si>
  <si>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</si>
  <si>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</si>
  <si>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</si>
  <si>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</si>
  <si>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</si>
  <si>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</si>
  <si>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</si>
  <si>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</si>
  <si>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</si>
  <si>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</si>
  <si>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</si>
  <si>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</si>
  <si>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</si>
  <si>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</si>
  <si>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</si>
  <si>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</si>
  <si>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</si>
  <si>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</si>
  <si>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</si>
  <si>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</si>
  <si>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</si>
  <si>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</si>
  <si>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</si>
  <si>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</si>
  <si>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</si>
  <si>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</si>
  <si>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</si>
  <si>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</si>
  <si>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</si>
  <si>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</si>
  <si>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</si>
  <si>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</si>
  <si>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</si>
  <si>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</si>
  <si>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</si>
  <si>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</si>
  <si>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</si>
  <si>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</si>
  <si>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</si>
  <si>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</si>
  <si>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</si>
  <si>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</si>
  <si>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</si>
  <si>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</si>
  <si>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</si>
  <si>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</si>
  <si>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</si>
  <si>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</si>
  <si>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</si>
  <si>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</si>
  <si>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</si>
  <si>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</si>
  <si>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</si>
  <si>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</si>
  <si>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</si>
  <si>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</si>
  <si>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</si>
  <si>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</si>
  <si>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</si>
  <si>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</si>
  <si>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</si>
  <si>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</si>
  <si>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</si>
  <si>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</si>
  <si>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</si>
  <si>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</si>
  <si>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</si>
  <si>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</si>
  <si>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</si>
  <si>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</si>
  <si>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</si>
  <si>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</si>
  <si>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</si>
  <si>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</si>
  <si>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</si>
  <si>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</si>
  <si>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</si>
  <si>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</si>
  <si>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</si>
  <si>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</si>
  <si>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</si>
  <si>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</si>
  <si>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</si>
  <si>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</si>
  <si>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</si>
  <si>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</si>
  <si>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</si>
  <si>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</si>
  <si>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</si>
  <si>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</si>
  <si>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</si>
  <si>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</si>
  <si>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</si>
  <si>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</si>
  <si>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</si>
  <si>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</si>
  <si>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</si>
  <si>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</si>
  <si>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</si>
  <si>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</si>
  <si>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</si>
  <si>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</si>
  <si>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</si>
  <si>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</si>
  <si>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</si>
  <si>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</si>
  <si>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</si>
  <si>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</si>
  <si>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</si>
  <si>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</si>
  <si>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</si>
  <si>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</si>
  <si>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</si>
  <si>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</si>
  <si>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</si>
  <si>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</si>
  <si>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</si>
  <si>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</si>
  <si>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</si>
  <si>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</si>
  <si>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</si>
  <si>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</si>
  <si>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</si>
  <si>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</si>
  <si>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</si>
  <si>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</si>
  <si>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</si>
  <si>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</si>
  <si>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</si>
  <si>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</si>
  <si>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</si>
  <si>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</si>
  <si>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</si>
  <si>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</si>
  <si>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</si>
  <si>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</si>
  <si>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</si>
  <si>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</si>
  <si>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</si>
  <si>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</si>
  <si>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</si>
  <si>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</si>
  <si>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</si>
  <si>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</si>
  <si>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</si>
  <si>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</si>
  <si>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</si>
  <si>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</si>
  <si>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</si>
  <si>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</si>
  <si>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</si>
  <si>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</si>
  <si>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</si>
  <si>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</si>
  <si>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</si>
  <si>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</si>
  <si>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</si>
  <si>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</si>
  <si>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</si>
  <si>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</si>
  <si>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</si>
  <si>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</si>
  <si>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</si>
  <si>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</si>
  <si>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</si>
  <si>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</si>
  <si>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</si>
  <si>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</si>
  <si>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</si>
  <si>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</si>
  <si>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</si>
  <si>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</si>
  <si>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</si>
  <si>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</si>
  <si>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</si>
  <si>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</si>
  <si>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</si>
  <si>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</si>
  <si>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</si>
  <si>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</si>
  <si>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</si>
  <si>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</si>
  <si>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</si>
  <si>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</si>
  <si>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</si>
  <si>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</si>
  <si>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</si>
  <si>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</si>
  <si>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</si>
  <si>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</si>
  <si>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</si>
  <si>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</si>
  <si>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</si>
  <si>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</si>
  <si>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</si>
  <si>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</si>
  <si>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</si>
  <si>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</si>
  <si>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</si>
  <si>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</si>
  <si>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</si>
  <si>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</si>
  <si>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</si>
  <si>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</si>
  <si>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</si>
  <si>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</si>
  <si>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</si>
  <si>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</si>
  <si>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</si>
  <si>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</si>
  <si>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</si>
  <si>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</si>
  <si>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</si>
  <si>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</si>
  <si>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</si>
  <si>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</si>
  <si>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</si>
  <si>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</si>
  <si>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</si>
  <si>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</si>
  <si>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</si>
  <si>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</si>
  <si>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</si>
  <si>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</si>
  <si>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</si>
  <si>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</si>
  <si>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</si>
  <si>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</si>
  <si>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</si>
  <si>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</si>
  <si>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</si>
  <si>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</si>
  <si>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</si>
  <si>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</si>
  <si>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</si>
  <si>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</si>
  <si>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</si>
  <si>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</si>
  <si>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</si>
  <si>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</si>
  <si>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</si>
  <si>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</si>
  <si>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</si>
  <si>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</si>
  <si>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</si>
  <si>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</si>
  <si>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</si>
  <si>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</si>
  <si>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</si>
  <si>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</si>
  <si>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</si>
  <si>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</si>
  <si>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</si>
  <si>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</si>
  <si>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</si>
  <si>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</si>
  <si>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</si>
  <si>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</si>
  <si>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</si>
  <si>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</si>
  <si>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</si>
  <si>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</si>
  <si>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</si>
  <si>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</si>
  <si>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</si>
  <si>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</si>
  <si>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</si>
  <si>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</si>
  <si>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</si>
  <si>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</si>
  <si>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</si>
  <si>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</si>
  <si>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</si>
  <si>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</si>
  <si>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</si>
  <si>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</si>
  <si>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</si>
  <si>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</si>
  <si>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</si>
  <si>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</si>
  <si>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</si>
  <si>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</si>
  <si>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</si>
  <si>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</si>
  <si>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</si>
  <si>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</si>
  <si>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</si>
  <si>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</si>
  <si>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</si>
  <si>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</si>
  <si>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</si>
  <si>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</si>
  <si>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</si>
  <si>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</si>
  <si>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</si>
  <si>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</si>
  <si>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</si>
  <si>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</si>
  <si>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</si>
  <si>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</si>
  <si>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</si>
  <si>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</si>
  <si>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</si>
  <si>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</si>
  <si>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</si>
  <si>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</si>
  <si>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</si>
  <si>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</si>
  <si>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</si>
  <si>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</si>
  <si>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</si>
  <si>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</si>
  <si>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</si>
  <si>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</si>
  <si>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</si>
  <si>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</si>
  <si>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</si>
  <si>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</si>
  <si>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</si>
  <si>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</si>
  <si>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</si>
  <si>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</si>
  <si>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</si>
  <si>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</si>
  <si>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</si>
  <si>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</si>
  <si>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</si>
  <si>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</si>
  <si>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</si>
  <si>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</si>
  <si>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</si>
  <si>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</si>
  <si>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</si>
  <si>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</si>
  <si>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</si>
  <si>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</si>
  <si>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</si>
  <si>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</si>
  <si>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</si>
  <si>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</si>
  <si>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</si>
  <si>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</si>
  <si>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</si>
  <si>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</si>
  <si>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</si>
  <si>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</si>
  <si>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</si>
  <si>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</si>
  <si>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</si>
  <si>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</si>
  <si>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</si>
  <si>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</si>
  <si>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</si>
  <si>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</si>
  <si>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</si>
  <si>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</si>
  <si>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</si>
  <si>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</si>
  <si>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</si>
  <si>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</si>
  <si>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</si>
  <si>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</si>
  <si>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</si>
  <si>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</si>
  <si>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</si>
  <si>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</si>
  <si>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</si>
  <si>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</si>
  <si>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</si>
  <si>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</si>
  <si>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</si>
  <si>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</si>
  <si>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</si>
  <si>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</si>
  <si>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</si>
  <si>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</si>
  <si>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</si>
  <si>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</si>
  <si>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</si>
  <si>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</si>
  <si>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37460</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</si>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</sst>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152</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D31" activePane="bottomRight" state="frozen"/>
      <selection activeCell="B1" sqref="B1"/>
      <selection pane="topRight" activeCell="D1" sqref="D1"/>
      <selection pane="bottomLeft" activeCell="B4" sqref="B4"/>
      <selection pane="bottomRight" activeCell="D8" sqref="D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578</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785024</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16</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43571</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4246</v>
      </c>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556613</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4206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207</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132155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41395</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113</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158040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1428</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1899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18</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17567</v>
      </c>
      <c r="AU59" s="126"/>
      <c r="AV59" s="126"/>
      <c r="AW59" s="310"/>
    </row>
    <row r="60" spans="2:49" x14ac:dyDescent="0.2">
      <c r="B60" s="161" t="s">
        <v>276</v>
      </c>
      <c r="C60" s="62"/>
      <c r="D60" s="127">
        <f>D59/12</f>
        <v>1.5</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1463.9166666666667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T37" sqref="AT3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562</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784668</v>
      </c>
      <c r="AU5" s="119"/>
      <c r="AV5" s="312"/>
      <c r="AW5" s="317"/>
    </row>
    <row r="6" spans="2:49" x14ac:dyDescent="0.2">
      <c r="B6" s="176" t="s">
        <v>279</v>
      </c>
      <c r="C6" s="133" t="s">
        <v>8</v>
      </c>
      <c r="D6" s="109">
        <v>38</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40195</v>
      </c>
      <c r="AU6" s="113"/>
      <c r="AV6" s="311"/>
      <c r="AW6" s="318"/>
    </row>
    <row r="7" spans="2:49" x14ac:dyDescent="0.2">
      <c r="B7" s="176" t="s">
        <v>280</v>
      </c>
      <c r="C7" s="133" t="s">
        <v>9</v>
      </c>
      <c r="D7" s="109">
        <v>22</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39839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4742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621819</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667</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190544</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733</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209402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6791</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732309</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7221</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778657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D23+D26-D28+D34-D36</f>
        <v>4246</v>
      </c>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556613</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2576</v>
      </c>
      <c r="D6" s="110">
        <v>968</v>
      </c>
      <c r="E6" s="115">
        <f>'Pt 1 Summary of Data'!E12</f>
        <v>0</v>
      </c>
      <c r="F6" s="115">
        <f>C6+D6+E6</f>
        <v>3544</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2576</v>
      </c>
      <c r="D12" s="115">
        <f t="shared" ref="D12:F12" si="0">D6</f>
        <v>968</v>
      </c>
      <c r="E12" s="115">
        <f t="shared" si="0"/>
        <v>0</v>
      </c>
      <c r="F12" s="115">
        <f t="shared" si="0"/>
        <v>3544</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1465</v>
      </c>
      <c r="D15" s="118">
        <v>783</v>
      </c>
      <c r="E15" s="106">
        <f>'Pt 1 Summary of Data'!D5</f>
        <v>578</v>
      </c>
      <c r="F15" s="106">
        <f>C15+D15+E15</f>
        <v>2826</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1465</v>
      </c>
      <c r="D17" s="115">
        <f t="shared" ref="D17:F17" si="1">D15</f>
        <v>783</v>
      </c>
      <c r="E17" s="115">
        <f t="shared" si="1"/>
        <v>578</v>
      </c>
      <c r="F17" s="115">
        <f t="shared" si="1"/>
        <v>2826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v>
      </c>
      <c r="D37" s="122">
        <v>5</v>
      </c>
      <c r="E37" s="256">
        <f>'Pt 1 Summary of Data'!D60</f>
        <v>1.5</v>
      </c>
      <c r="F37" s="256">
        <f>C37+D37+E37</f>
        <v>9.5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2015-06-23T19:37:07Z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