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2625" yWindow="3615" windowWidth="20700" windowHeight="23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E37" i="10"/>
  <c r="D17" i="10"/>
  <c r="E17" i="10"/>
  <c r="F17" i="10"/>
  <c r="C17" i="10"/>
  <c r="F15" i="10"/>
  <c r="E15" i="10"/>
  <c r="D12" i="10"/>
  <c r="E12" i="10"/>
  <c r="F12" i="10"/>
  <c r="C12" i="10"/>
  <c r="F6" i="10"/>
  <c r="E6" i="10"/>
  <c r="AT54" i="18" l="1"/>
  <c r="AT12" i="4" s="1"/>
  <c r="AT5" i="4"/>
  <c r="AT60" i="4"/>
  <c r="D60" i="4"/>
  <c r="D12" i="4"/>
  <c r="D5" i="4"/>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<sst xmlns="http://schemas.openxmlformats.org/spreadsheetml/2006/main" count="566" uniqueCount="504">
  <si>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</si>
  <si>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</si>
  <si>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</si>
  <si>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</si>
  <si>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</si>
  <si>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</si>
  <si>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</si>
  <si>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</si>
  <si>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</si>
  <si>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</si>
  <si>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</si>
  <si>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</si>
  <si>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</si>
  <si>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</si>
  <si>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</si>
  <si>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</si>
  <si>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</si>
  <si>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</si>
  <si>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</si>
  <si>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</si>
  <si>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</si>
  <si>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</si>
  <si>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</si>
  <si>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</si>
  <si>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</si>
  <si>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</si>
  <si>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</si>
  <si>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</si>
  <si>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</si>
  <si>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</si>
  <si>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</si>
  <si>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</si>
  <si>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</si>
  <si>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</si>
  <si>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</si>
  <si>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</si>
  <si>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</si>
  <si>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</si>
  <si>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</si>
  <si>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</si>
  <si>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</si>
  <si>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</si>
  <si>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</si>
  <si>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</si>
  <si>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</si>
  <si>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</si>
  <si>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</si>
  <si>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</si>
  <si>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</si>
  <si>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</si>
  <si>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</si>
  <si>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</si>
  <si>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</si>
  <si>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</si>
  <si>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</si>
  <si>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</si>
  <si>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</si>
  <si>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</si>
  <si>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</si>
  <si>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</si>
  <si>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</si>
  <si>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</si>
  <si>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</si>
  <si>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</si>
  <si>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</si>
  <si>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</si>
  <si>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</si>
  <si>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</si>
  <si>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</si>
  <si>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</si>
  <si>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</si>
  <si>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</si>
  <si>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</si>
  <si>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</si>
  <si>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</si>
  <si>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</si>
  <si>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</si>
  <si>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</si>
  <si>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</si>
  <si>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</si>
  <si>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</si>
  <si>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</si>
  <si>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</si>
  <si>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</si>
  <si>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</si>
  <si>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</si>
  <si>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</si>
  <si>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</si>
  <si>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</si>
  <si>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</si>
  <si>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</si>
  <si>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</si>
  <si>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</si>
  <si>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</si>
  <si>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</si>
  <si>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</si>
  <si>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</si>
  <si>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</si>
  <si>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</si>
  <si>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</si>
  <si>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</si>
  <si>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</si>
  <si>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</si>
  <si>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</si>
  <si>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</si>
  <si>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</si>
  <si>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</si>
  <si>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</si>
  <si>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</si>
  <si>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</si>
  <si>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</si>
  <si>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</si>
  <si>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</si>
  <si>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</si>
  <si>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</si>
  <si>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</si>
  <si>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</si>
  <si>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</si>
  <si>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</si>
  <si>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</si>
  <si>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</si>
  <si>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</si>
  <si>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</si>
  <si>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</si>
  <si>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</si>
  <si>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</si>
  <si>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</si>
  <si>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</si>
  <si>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</si>
  <si>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</si>
  <si>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</si>
  <si>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</si>
  <si>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</si>
  <si>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</si>
  <si>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</si>
  <si>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</si>
  <si>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</si>
  <si>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</si>
  <si>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</si>
  <si>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</si>
  <si>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</si>
  <si>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</si>
  <si>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</si>
  <si>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</si>
  <si>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</si>
  <si>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</si>
  <si>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</si>
  <si>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</si>
  <si>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</si>
  <si>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</si>
  <si>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</si>
  <si>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</si>
  <si>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</si>
  <si>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</si>
  <si>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</si>
  <si>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</si>
  <si>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</si>
  <si>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</si>
  <si>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</si>
  <si>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</si>
  <si>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</si>
  <si>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</si>
  <si>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</si>
  <si>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</si>
  <si>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</si>
  <si>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</si>
  <si>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</si>
  <si>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</si>
  <si>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</si>
  <si>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</si>
  <si>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</si>
  <si>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</si>
  <si>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</si>
  <si>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</si>
  <si>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</si>
  <si>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</si>
  <si>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</si>
  <si>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</si>
  <si>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</si>
  <si>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</si>
  <si>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</si>
  <si>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</si>
  <si>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</si>
  <si>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</si>
  <si>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</si>
  <si>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</si>
  <si>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</si>
  <si>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</si>
  <si>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</si>
  <si>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</si>
  <si>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</si>
  <si>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</si>
  <si>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</si>
  <si>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</si>
  <si>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</si>
  <si>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</si>
  <si>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</si>
  <si>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</si>
  <si>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</si>
  <si>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</si>
  <si>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</si>
  <si>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</si>
  <si>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</si>
  <si>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</si>
  <si>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</si>
  <si>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</si>
  <si>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</si>
  <si>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</si>
  <si>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</si>
  <si>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</si>
  <si>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</si>
  <si>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</si>
  <si>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</si>
  <si>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</si>
  <si>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</si>
  <si>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</si>
  <si>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</si>
  <si>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</si>
  <si>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</si>
  <si>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</si>
  <si>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</si>
  <si>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</si>
  <si>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</si>
  <si>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</si>
  <si>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</si>
  <si>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</si>
  <si>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</si>
  <si>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</si>
  <si>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</si>
  <si>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</si>
  <si>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</si>
  <si>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</si>
  <si>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</si>
  <si>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</si>
  <si>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</si>
  <si>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</si>
  <si>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</si>
  <si>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</si>
  <si>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</si>
  <si>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</si>
  <si>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</si>
  <si>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</si>
  <si>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</si>
  <si>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</si>
  <si>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</si>
  <si>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</si>
  <si>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</si>
  <si>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</si>
  <si>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</si>
  <si>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</si>
  <si>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</si>
  <si>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</si>
  <si>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</si>
  <si>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</si>
  <si>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</si>
  <si>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</si>
  <si>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</si>
  <si>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</si>
  <si>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</si>
  <si>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</si>
  <si>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</si>
  <si>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</si>
  <si>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</si>
  <si>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</si>
  <si>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</si>
  <si>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</si>
  <si>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</si>
  <si>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</si>
  <si>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</si>
  <si>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</si>
  <si>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</si>
  <si>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</si>
  <si>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</si>
  <si>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</si>
  <si>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</si>
  <si>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</si>
  <si>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</si>
  <si>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</si>
  <si>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</si>
  <si>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</si>
  <si>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</si>
  <si>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</si>
  <si>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</si>
  <si>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</si>
  <si>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</si>
  <si>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</si>
  <si>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</si>
  <si>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</si>
  <si>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</si>
  <si>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</si>
  <si>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</si>
  <si>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</si>
  <si>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</si>
  <si>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</si>
  <si>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</si>
  <si>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</si>
  <si>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</si>
  <si>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</si>
  <si>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</si>
  <si>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</si>
  <si>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</si>
  <si>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</si>
  <si>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</si>
  <si>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</si>
  <si>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</si>
  <si>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</si>
  <si>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</si>
  <si>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</si>
  <si>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</si>
  <si>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</si>
  <si>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</si>
  <si>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</si>
  <si>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</si>
  <si>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</si>
  <si>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</si>
  <si>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</si>
  <si>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</si>
  <si>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</si>
  <si>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</si>
  <si>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</si>
  <si>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</si>
  <si>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</si>
  <si>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</si>
  <si>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</si>
  <si>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</si>
  <si>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</si>
  <si>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</si>
  <si>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</si>
  <si>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</si>
  <si>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</si>
  <si>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</si>
  <si>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</si>
  <si>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</si>
  <si>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</si>
  <si>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</si>
  <si>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</si>
  <si>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</si>
  <si>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</si>
  <si>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</si>
  <si>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</si>
  <si>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</si>
  <si>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</si>
  <si>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</si>
  <si>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</si>
  <si>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</si>
  <si>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</si>
  <si>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</si>
  <si>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</si>
  <si>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</si>
  <si>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</si>
  <si>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</si>
  <si>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</si>
  <si>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</si>
  <si>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</si>
  <si>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</si>
  <si>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</si>
  <si>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</si>
  <si>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</si>
  <si>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</si>
  <si>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</si>
  <si>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</si>
  <si>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</si>
  <si>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</si>
  <si>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</si>
  <si>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</si>
  <si>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</si>
  <si>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</si>
  <si>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</si>
  <si>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</si>
  <si>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</si>
  <si>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</si>
  <si>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</si>
  <si>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</si>
  <si>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</si>
  <si>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</si>
  <si>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</si>
  <si>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</si>
  <si>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</si>
  <si>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</si>
  <si>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</si>
  <si>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</si>
  <si>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</si>
  <si>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</si>
  <si>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</si>
  <si>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</si>
  <si>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</si>
  <si>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</si>
  <si>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</si>
  <si>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</si>
  <si>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</si>
  <si>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</si>
  <si>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</si>
  <si>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</si>
  <si>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</si>
  <si>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</si>
  <si>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</si>
  <si>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</si>
  <si>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</si>
  <si>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</si>
  <si>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</si>
  <si>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</si>
  <si>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</si>
  <si>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</si>
  <si>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</si>
  <si>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</si>
  <si>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</si>
  <si>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</si>
  <si>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</si>
  <si>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</si>
  <si>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</si>
  <si>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</si>
  <si>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</si>
  <si>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</si>
  <si>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</si>
  <si>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</si>
  <si>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</si>
  <si>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</si>
  <si>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</si>
  <si>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</si>
  <si>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</si>
  <si>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</si>
  <si>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</si>
  <si>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</si>
  <si>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</si>
  <si>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</si>
  <si>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</si>
  <si>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</si>
  <si>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</si>
  <si>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</si>
  <si>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</si>
  <si>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</si>
  <si>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</si>
  <si>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</si>
  <si>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</si>
  <si>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</si>
  <si>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</si>
  <si>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</si>
  <si>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</si>
  <si>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</si>
  <si>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</si>
  <si>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</si>
  <si>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</si>
  <si>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</si>
  <si>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</si>
  <si>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</si>
  <si>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</si>
  <si>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</si>
  <si>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</si>
  <si>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</si>
  <si>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</si>
  <si>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</si>
  <si>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</si>
  <si>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</si>
  <si>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</si>
  <si>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</si>
  <si>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</si>
  <si>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</si>
  <si>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</si>
  <si>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</si>
  <si>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</si>
  <si>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</si>
  <si>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</si>
  <si>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</si>
  <si>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</si>
  <si>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</si>
  <si>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</si>
  <si>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</si>
  <si>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</si>
  <si>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</si>
  <si>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</si>
  <si>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</si>
  <si>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</si>
  <si>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</si>
  <si>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</si>
  <si>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</si>
  <si>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</si>
  <si>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</si>
  <si>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</si>
  <si>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</si>
  <si>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</si>
  <si>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</si>
  <si>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</si>
  <si>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</si>
  <si>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</si>
  <si>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</si>
  <si>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</si>
  <si>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</si>
  <si>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</si>
  <si>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</si>
  <si>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</si>
  <si>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</si>
  <si>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</si>
  <si>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</si>
  <si>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</si>
  <si>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Central United Life Insurance Company</t>
  </si>
  <si>
    <t>Harris Ins Holdings Grp</t>
  </si>
  <si>
    <t>01117</t>
  </si>
  <si>
    <t>2014</t>
  </si>
  <si>
    <t>425 West Capitol Avenue, Suite 1800 Little Rock, AR 72201</t>
  </si>
  <si>
    <t>420884060</t>
  </si>
  <si>
    <t>006222</t>
  </si>
  <si>
    <t>61883</t>
  </si>
  <si>
    <t>61191</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</si>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</sst>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157</v>
      </c>
    </row>
    <row r="13" spans="1:6" x14ac:dyDescent="0.2">
      <c r="B13" s="232" t="s">
        <v>50</v>
      </c>
      <c r="C13" s="378" t="s">
        <v>136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ySplit="3" topLeftCell="D37" activePane="bottomRight" state="frozen"/>
      <selection activeCell="B1" sqref="B1"/>
      <selection pane="topRight" activeCell="D1" sqref="D1"/>
      <selection pane="bottomLeft" activeCell="B4" sqref="B4"/>
      <selection pane="bottomRight" activeCell="AT60" sqref="AT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f>
        <v>1901</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f>'Pt 2 Premium and Claims'!AT5+'Pt 2 Premium and Claims'!AT6-'Pt 2 Premium and Claims'!AT7</f>
        <v>1798641</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52</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99829</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0</v>
      </c>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f>'Pt 2 Premium and Claims'!AT54</f>
        <v>907018</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2069</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302887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98</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94845</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373</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362100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1675</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2273</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20122</v>
      </c>
      <c r="AU59" s="126"/>
      <c r="AV59" s="126"/>
      <c r="AW59" s="310"/>
    </row>
    <row r="60" spans="2:49" x14ac:dyDescent="0.2">
      <c r="B60" s="161" t="s">
        <v>276</v>
      </c>
      <c r="C60" s="62"/>
      <c r="D60" s="127">
        <f>D59/12</f>
        <v>0</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1676.8333333333333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1850</v>
      </c>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1797826</v>
      </c>
      <c r="AU5" s="119"/>
      <c r="AV5" s="312"/>
      <c r="AW5" s="317"/>
    </row>
    <row r="6" spans="2:49" x14ac:dyDescent="0.2">
      <c r="B6" s="176" t="s">
        <v>279</v>
      </c>
      <c r="C6" s="133" t="s">
        <v>8</v>
      </c>
      <c r="D6" s="109">
        <v>1491</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90266</v>
      </c>
      <c r="AU6" s="113"/>
      <c r="AV6" s="311"/>
      <c r="AW6" s="318"/>
    </row>
    <row r="7" spans="2:49" x14ac:dyDescent="0.2">
      <c r="B7" s="176" t="s">
        <v>280</v>
      </c>
      <c r="C7" s="133" t="s">
        <v>9</v>
      </c>
      <c r="D7" s="109">
        <v>1440</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89451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1020565</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352401</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387279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1242968</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1321637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AT23+AT26-AT28+AT34-AT36</f>
        <v>907018</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3" activePane="bottomRight" state="frozen"/>
      <selection activeCell="B1" sqref="B1"/>
      <selection pane="topRight" activeCell="B1" sqref="B1"/>
      <selection pane="bottomLeft" activeCell="B1" sqref="B1"/>
      <selection pane="bottomRight" activeCell="F38" sqref="F3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f>'Pt 1 Summary of Data'!E12</f>
        <v>0</v>
      </c>
      <c r="F6" s="115">
        <f>C6+D6+E6</f>
        <v>0</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0</v>
      </c>
      <c r="D12" s="115">
        <f t="shared" ref="D12:F12" si="0">D6</f>
        <v>0</v>
      </c>
      <c r="E12" s="115">
        <f t="shared" si="0"/>
        <v>0</v>
      </c>
      <c r="F12" s="115">
        <f t="shared" si="0"/>
        <v>0</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1703</v>
      </c>
      <c r="D15" s="118">
        <v>30598</v>
      </c>
      <c r="E15" s="106">
        <f>'Pt 1 Summary of Data'!D5</f>
        <v>1901</v>
      </c>
      <c r="F15" s="106">
        <f>C15+D15+E15</f>
        <v>34202</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f>
        <v>1703</v>
      </c>
      <c r="D17" s="115">
        <f t="shared" ref="D17:F17" si="1">D15</f>
        <v>30598</v>
      </c>
      <c r="E17" s="115">
        <f t="shared" si="1"/>
        <v>1901</v>
      </c>
      <c r="F17" s="115">
        <f t="shared" si="1"/>
        <v>34202</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v>
      </c>
      <c r="D37" s="122">
        <v>11</v>
      </c>
      <c r="E37" s="256">
        <f>'Pt 1 Summary of Data'!D60</f>
        <v>0</v>
      </c>
      <c r="F37" s="256">
        <f>C37+D37+E37</f>
        <v>14</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2015-06-23T19:11:19Z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