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E12" i="10" l="1"/>
  <c r="D12" i="10"/>
  <c r="C12" i="10"/>
  <c r="E17" i="10"/>
  <c r="D17" i="10"/>
  <c r="C17" i="10"/>
  <c r="F38" i="10"/>
  <c r="F16" i="10"/>
  <c r="F15" i="10"/>
  <c r="F6" i="10"/>
  <c r="E38" i="10"/>
  <c r="E16" i="10"/>
  <c r="E15" i="10"/>
  <c r="E6" i="10"/>
  <c r="E25" i="4"/>
  <c r="E31" i="4"/>
  <c r="E35" i="4"/>
  <c r="E46" i="4"/>
  <c r="E47" i="4"/>
  <c r="E49" i="4"/>
  <c r="E51" i="4"/>
  <c r="E56" i="4"/>
  <c r="E57" i="4"/>
  <c r="E59" i="4"/>
  <c r="E60" i="4"/>
  <c r="F12" i="10" l="1"/>
  <c r="F17" i="10"/>
  <c r="AT54" i="18"/>
  <c r="AT5" i="4"/>
  <c r="E5" i="4"/>
  <c r="D5" i="4"/>
  <c r="AT12" i="4"/>
  <c r="E12" i="4"/>
  <c r="D12" i="4"/>
  <c r="E6" i="18"/>
  <c r="E5"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<sst xmlns="http://schemas.openxmlformats.org/spreadsheetml/2006/main" count="575" uniqueCount="507">
  <si>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</si>
  <si>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</si>
  <si>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</si>
  <si>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</si>
  <si>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</si>
  <si>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</si>
  <si>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</si>
  <si>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</si>
  <si>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</si>
  <si>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</si>
  <si>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</si>
  <si>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</si>
  <si>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</si>
  <si>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</si>
  <si>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</si>
  <si>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</si>
  <si>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</si>
  <si>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</si>
  <si>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</si>
  <si>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</si>
  <si>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</si>
  <si>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</si>
  <si>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</si>
  <si>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</si>
  <si>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</si>
  <si>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</si>
  <si>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</si>
  <si>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</si>
  <si>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</si>
  <si>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</si>
  <si>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</si>
  <si>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</si>
  <si>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</si>
  <si>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</si>
  <si>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</si>
  <si>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</si>
  <si>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</si>
  <si>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</si>
  <si>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</si>
  <si>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</si>
  <si>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</si>
  <si>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</si>
  <si>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</si>
  <si>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</si>
  <si>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</si>
  <si>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</si>
  <si>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</si>
  <si>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</si>
  <si>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</si>
  <si>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</si>
  <si>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</si>
  <si>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</si>
  <si>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</si>
  <si>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</si>
  <si>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</si>
  <si>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</si>
  <si>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</si>
  <si>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</si>
  <si>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</si>
  <si>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</si>
  <si>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</si>
  <si>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</si>
  <si>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</si>
  <si>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</si>
  <si>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</si>
  <si>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</si>
  <si>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</si>
  <si>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</si>
  <si>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</si>
  <si>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</si>
  <si>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</si>
  <si>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</si>
  <si>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</si>
  <si>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</si>
  <si>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</si>
  <si>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</si>
  <si>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</si>
  <si>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</si>
  <si>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</si>
  <si>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</si>
  <si>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</si>
  <si>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</si>
  <si>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</si>
  <si>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</si>
  <si>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</si>
  <si>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</si>
  <si>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</si>
  <si>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</si>
  <si>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</si>
  <si>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</si>
  <si>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</si>
  <si>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</si>
  <si>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</si>
  <si>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</si>
  <si>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</si>
  <si>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</si>
  <si>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</si>
  <si>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</si>
  <si>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</si>
  <si>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</si>
  <si>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</si>
  <si>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</si>
  <si>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</si>
  <si>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</si>
  <si>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</si>
  <si>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</si>
  <si>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</si>
  <si>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</si>
  <si>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</si>
  <si>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</si>
  <si>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</si>
  <si>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</si>
  <si>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</si>
  <si>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</si>
  <si>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</si>
  <si>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</si>
  <si>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</si>
  <si>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</si>
  <si>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</si>
  <si>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</si>
  <si>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</si>
  <si>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</si>
  <si>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</si>
  <si>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</si>
  <si>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</si>
  <si>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</si>
  <si>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</si>
  <si>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</si>
  <si>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</si>
  <si>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</si>
  <si>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</si>
  <si>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</si>
  <si>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</si>
  <si>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</si>
  <si>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</si>
  <si>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</si>
  <si>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</si>
  <si>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</si>
  <si>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</si>
  <si>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</si>
  <si>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</si>
  <si>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</si>
  <si>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</si>
  <si>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</si>
  <si>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</si>
  <si>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</si>
  <si>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</si>
  <si>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</si>
  <si>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</si>
  <si>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</si>
  <si>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</si>
  <si>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</si>
  <si>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</si>
  <si>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</si>
  <si>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</si>
  <si>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</si>
  <si>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</si>
  <si>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</si>
  <si>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</si>
  <si>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</si>
  <si>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</si>
  <si>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</si>
  <si>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</si>
  <si>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</si>
  <si>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</si>
  <si>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</si>
  <si>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</si>
  <si>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</si>
  <si>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</si>
  <si>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</si>
  <si>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</si>
  <si>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</si>
  <si>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</si>
  <si>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</si>
  <si>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</si>
  <si>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</si>
  <si>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</si>
  <si>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</si>
  <si>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</si>
  <si>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</si>
  <si>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</si>
  <si>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</si>
  <si>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</si>
  <si>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</si>
  <si>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</si>
  <si>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</si>
  <si>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</si>
  <si>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</si>
  <si>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</si>
  <si>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</si>
  <si>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</si>
  <si>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</si>
  <si>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</si>
  <si>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</si>
  <si>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</si>
  <si>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</si>
  <si>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</si>
  <si>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</si>
  <si>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</si>
  <si>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</si>
  <si>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</si>
  <si>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</si>
  <si>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</si>
  <si>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</si>
  <si>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</si>
  <si>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</si>
  <si>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</si>
  <si>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</si>
  <si>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</si>
  <si>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</si>
  <si>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</si>
  <si>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</si>
  <si>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</si>
  <si>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</si>
  <si>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</si>
  <si>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</si>
  <si>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</si>
  <si>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</si>
  <si>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</si>
  <si>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</si>
  <si>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</si>
  <si>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</si>
  <si>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</si>
  <si>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</si>
  <si>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</si>
  <si>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</si>
  <si>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</si>
  <si>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</si>
  <si>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</si>
  <si>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</si>
  <si>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</si>
  <si>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</si>
  <si>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</si>
  <si>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</si>
  <si>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</si>
  <si>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</si>
  <si>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</si>
  <si>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</si>
  <si>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</si>
  <si>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</si>
  <si>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</si>
  <si>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</si>
  <si>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</si>
  <si>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</si>
  <si>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</si>
  <si>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</si>
  <si>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</si>
  <si>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</si>
  <si>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</si>
  <si>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</si>
  <si>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</si>
  <si>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</si>
  <si>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</si>
  <si>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</si>
  <si>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</si>
  <si>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</si>
  <si>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</si>
  <si>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</si>
  <si>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</si>
  <si>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</si>
  <si>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</si>
  <si>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</si>
  <si>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</si>
  <si>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</si>
  <si>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</si>
  <si>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</si>
  <si>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</si>
  <si>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</si>
  <si>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</si>
  <si>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</si>
  <si>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</si>
  <si>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</si>
  <si>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</si>
  <si>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</si>
  <si>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</si>
  <si>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</si>
  <si>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</si>
  <si>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</si>
  <si>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</si>
  <si>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</si>
  <si>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</si>
  <si>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</si>
  <si>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</si>
  <si>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</si>
  <si>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</si>
  <si>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</si>
  <si>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</si>
  <si>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</si>
  <si>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</si>
  <si>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</si>
  <si>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</si>
  <si>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</si>
  <si>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</si>
  <si>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</si>
  <si>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</si>
  <si>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</si>
  <si>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</si>
  <si>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</si>
  <si>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</si>
  <si>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</si>
  <si>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</si>
  <si>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</si>
  <si>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</si>
  <si>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</si>
  <si>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</si>
  <si>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</si>
  <si>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</si>
  <si>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</si>
  <si>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</si>
  <si>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</si>
  <si>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</si>
  <si>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</si>
  <si>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</si>
  <si>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</si>
  <si>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</si>
  <si>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</si>
  <si>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</si>
  <si>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</si>
  <si>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</si>
  <si>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</si>
  <si>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</si>
  <si>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</si>
  <si>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</si>
  <si>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</si>
  <si>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</si>
  <si>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</si>
  <si>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</si>
  <si>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</si>
  <si>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</si>
  <si>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</si>
  <si>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</si>
  <si>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</si>
  <si>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</si>
  <si>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</si>
  <si>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</si>
  <si>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</si>
  <si>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</si>
  <si>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</si>
  <si>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</si>
  <si>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</si>
  <si>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</si>
  <si>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</si>
  <si>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</si>
  <si>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</si>
  <si>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</si>
  <si>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</si>
  <si>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</si>
  <si>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</si>
  <si>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</si>
  <si>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</si>
  <si>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</si>
  <si>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</si>
  <si>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</si>
  <si>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</si>
  <si>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</si>
  <si>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</si>
  <si>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</si>
  <si>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</si>
  <si>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</si>
  <si>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</si>
  <si>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</si>
  <si>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</si>
  <si>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</si>
  <si>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</si>
  <si>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</si>
  <si>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</si>
  <si>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</si>
  <si>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</si>
  <si>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</si>
  <si>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</si>
  <si>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</si>
  <si>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</si>
  <si>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</si>
  <si>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</si>
  <si>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</si>
  <si>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</si>
  <si>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</si>
  <si>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</si>
  <si>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</si>
  <si>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</si>
  <si>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</si>
  <si>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</si>
  <si>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</si>
  <si>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</si>
  <si>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</si>
  <si>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</si>
  <si>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</si>
  <si>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</si>
  <si>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</si>
  <si>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</si>
  <si>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</si>
  <si>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</si>
  <si>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</si>
  <si>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</si>
  <si>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</si>
  <si>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</si>
  <si>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</si>
  <si>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</si>
  <si>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</si>
  <si>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</si>
  <si>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</si>
  <si>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</si>
  <si>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</si>
  <si>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</si>
  <si>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</si>
  <si>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</si>
  <si>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</si>
  <si>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</si>
  <si>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</si>
  <si>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</si>
  <si>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</si>
  <si>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</si>
  <si>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</si>
  <si>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</si>
  <si>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</si>
  <si>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</si>
  <si>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</si>
  <si>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</si>
  <si>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</si>
  <si>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</si>
  <si>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</si>
  <si>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</si>
  <si>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</si>
  <si>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</si>
  <si>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</si>
  <si>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</si>
  <si>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</si>
  <si>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</si>
  <si>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</si>
  <si>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</si>
  <si>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</si>
  <si>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</si>
  <si>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</si>
  <si>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</si>
  <si>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</si>
  <si>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</si>
  <si>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</si>
  <si>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</si>
  <si>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</si>
  <si>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</si>
  <si>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</si>
  <si>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</si>
  <si>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</si>
  <si>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</si>
  <si>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</si>
  <si>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</si>
  <si>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</si>
  <si>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</si>
  <si>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</si>
  <si>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</si>
  <si>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</si>
  <si>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</si>
  <si>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</si>
  <si>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</si>
  <si>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</si>
  <si>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</si>
  <si>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</si>
  <si>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</si>
  <si>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</si>
  <si>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</si>
  <si>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</si>
  <si>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</si>
  <si>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</si>
  <si>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</si>
  <si>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</si>
  <si>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</si>
  <si>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</si>
  <si>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</si>
  <si>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</si>
  <si>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</si>
  <si>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</si>
  <si>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</si>
  <si>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</si>
  <si>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</si>
  <si>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</si>
  <si>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</si>
  <si>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</si>
  <si>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</si>
  <si>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</si>
  <si>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</si>
  <si>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</si>
  <si>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</si>
  <si>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</si>
  <si>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</si>
  <si>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</si>
  <si>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</si>
  <si>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</si>
  <si>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</si>
  <si>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</si>
  <si>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</si>
  <si>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</si>
  <si>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</si>
  <si>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</si>
  <si>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</si>
  <si>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</si>
  <si>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</si>
  <si>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</si>
  <si>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</si>
  <si>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</si>
  <si>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</si>
  <si>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</si>
  <si>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</si>
  <si>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</si>
  <si>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</si>
  <si>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81220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</si>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</sst>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481</v>
      </c>
      <c r="E5" s="213">
        <f>+'Pt 2 Premium and Claims'!E5+'Pt 2 Premium and Claims'!E6-'Pt 2 Premium and Claims'!E7</f>
        <v>481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330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-31</v>
      </c>
      <c r="E12" s="213">
        <f>+'Pt 2 Premium and Claims'!E54</f>
        <v>27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f>+D25</f>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v>
      </c>
      <c r="E31" s="217">
        <f>+D31</f>
        <v>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v>
      </c>
      <c r="E46" s="217">
        <f>+D46</f>
        <v>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46</v>
      </c>
      <c r="E51" s="217">
        <f>+D51</f>
        <v>46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0"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481</v>
      </c>
      <c r="E5" s="326">
        <f>+D5-D7</f>
        <v>462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v>
      </c>
      <c r="AU5" s="327"/>
      <c r="AV5" s="369"/>
      <c r="AW5" s="373"/>
    </row>
    <row r="6" spans="2:49" x14ac:dyDescent="0.2">
      <c r="B6" s="343" t="s">
        <v>278</v>
      </c>
      <c r="C6" s="331" t="s">
        <v>8</v>
      </c>
      <c r="D6" s="318">
        <v>19</v>
      </c>
      <c r="E6" s="319">
        <f>+D6</f>
        <v>19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v>
      </c>
      <c r="AU6" s="321"/>
      <c r="AV6" s="368"/>
      <c r="AW6" s="374"/>
    </row>
    <row r="7" spans="2:49" x14ac:dyDescent="0.2">
      <c r="B7" s="343" t="s">
        <v>279</v>
      </c>
      <c r="C7" s="331" t="s">
        <v>9</v>
      </c>
      <c r="D7" s="318">
        <v>19</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87</v>
      </c>
      <c r="AU30" s="321"/>
      <c r="AV30" s="368"/>
      <c r="AW30" s="374"/>
    </row>
    <row r="31" spans="2:49" s="5" customFormat="1" ht="25.5" x14ac:dyDescent="0.2">
      <c r="B31" s="345" t="s">
        <v>84</v>
      </c>
      <c r="C31" s="331"/>
      <c r="D31" s="365"/>
      <c r="E31" s="319">
        <v>84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114</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552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177</v>
      </c>
      <c r="AU34" s="321"/>
      <c r="AV34" s="368"/>
      <c r="AW34" s="374"/>
    </row>
    <row r="35" spans="2:49" s="5" customFormat="1" x14ac:dyDescent="0.2">
      <c r="B35" s="345" t="s">
        <v>91</v>
      </c>
      <c r="C35" s="331"/>
      <c r="D35" s="365"/>
      <c r="E35" s="319">
        <v>539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596</v>
      </c>
      <c r="E36" s="319">
        <v>596</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-31</v>
      </c>
      <c r="E54" s="323">
        <f>+E24+E27+E31+E35-E36</f>
        <v>27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47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-8110</v>
      </c>
      <c r="D5" s="403">
        <v>-105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104</v>
      </c>
      <c r="D6" s="398">
        <v>-46</v>
      </c>
      <c r="E6" s="400">
        <f>+'Pt 1 Summary of Data'!E12</f>
        <v>27</v>
      </c>
      <c r="F6" s="400">
        <f>+E6+D6+C6</f>
        <v>85</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104</v>
      </c>
      <c r="D12" s="400">
        <f t="shared" ref="D12:E12" si="0">+D6</f>
        <v>-46</v>
      </c>
      <c r="E12" s="400">
        <f t="shared" si="0"/>
        <v>27</v>
      </c>
      <c r="F12" s="400">
        <f>+E12+D12+C12</f>
        <v>85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987</v>
      </c>
      <c r="D15" s="403">
        <v>481</v>
      </c>
      <c r="E15" s="395">
        <f>+'Pt 1 Summary of Data'!E5</f>
        <v>481</v>
      </c>
      <c r="F15" s="395">
        <f t="shared" ref="F15:F17" si="1">+E15+D15+C15</f>
        <v>1949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v>
      </c>
      <c r="D16" s="398">
        <v>7</v>
      </c>
      <c r="E16" s="400">
        <f>+'Pt 1 Summary of Data'!E25+'Pt 1 Summary of Data'!E31+'Pt 1 Summary of Data'!E35</f>
        <v>6</v>
      </c>
      <c r="F16" s="400">
        <f t="shared" si="1"/>
        <v>22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978</v>
      </c>
      <c r="D17" s="400">
        <f t="shared" ref="D17:E17" si="2">+D15-D16</f>
        <v>474</v>
      </c>
      <c r="E17" s="400">
        <f t="shared" si="2"/>
        <v>475</v>
      </c>
      <c r="F17" s="400">
        <f t="shared" si="1"/>
        <v>1927</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Data'!E60</f>
        <v>1</v>
      </c>
      <c r="F38" s="432">
        <f>+E38+D38+C38</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56 D145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2016-07-27T14:38:56Z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