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12" i="10"/>
  <c r="F12" i="10"/>
  <c r="D12" i="10"/>
  <c r="C12" i="10"/>
  <c r="F17" i="10"/>
  <c r="F16" i="10"/>
  <c r="F15" i="10"/>
  <c r="F6" i="10"/>
  <c r="E17" i="10"/>
  <c r="D17" i="10"/>
  <c r="C17" i="10"/>
  <c r="E60" i="4"/>
  <c r="E59" i="4"/>
  <c r="E57" i="4"/>
  <c r="E56" i="4"/>
  <c r="E51" i="4"/>
  <c r="E49" i="4"/>
  <c r="E47" i="4"/>
  <c r="E46" i="4"/>
  <c r="E35" i="4"/>
  <c r="E31" i="4"/>
  <c r="E28" i="4"/>
  <c r="D60" i="4"/>
  <c r="E54" i="18"/>
  <c r="D54" i="18"/>
  <c r="E6" i="18"/>
  <c r="E5" i="18"/>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<sst xmlns="http://schemas.openxmlformats.org/spreadsheetml/2006/main" count="573" uniqueCount="505">
  <si>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</si>
  <si>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</si>
  <si>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</si>
  <si>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</si>
  <si>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</si>
  <si>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</si>
  <si>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</si>
  <si>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</si>
  <si>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</si>
  <si>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</si>
  <si>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</si>
  <si>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</si>
  <si>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</si>
  <si>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</si>
  <si>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</si>
  <si>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</si>
  <si>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</si>
  <si>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</si>
  <si>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</si>
  <si>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</si>
  <si>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</si>
  <si>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</si>
  <si>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</si>
  <si>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</si>
  <si>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</si>
  <si>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</si>
  <si>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</si>
  <si>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</si>
  <si>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</si>
  <si>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</si>
  <si>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</si>
  <si>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</si>
  <si>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</si>
  <si>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</si>
  <si>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</si>
  <si>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</si>
  <si>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</si>
  <si>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</si>
  <si>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</si>
  <si>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</si>
  <si>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</si>
  <si>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</si>
  <si>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</si>
  <si>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</si>
  <si>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</si>
  <si>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</si>
  <si>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</si>
  <si>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</si>
  <si>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</si>
  <si>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</si>
  <si>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</si>
  <si>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</si>
  <si>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</si>
  <si>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</si>
  <si>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</si>
  <si>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</si>
  <si>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</si>
  <si>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</si>
  <si>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</si>
  <si>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</si>
  <si>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</si>
  <si>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</si>
  <si>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</si>
  <si>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</si>
  <si>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</si>
  <si>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</si>
  <si>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</si>
  <si>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</si>
  <si>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</si>
  <si>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</si>
  <si>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</si>
  <si>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</si>
  <si>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</si>
  <si>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</si>
  <si>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</si>
  <si>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</si>
  <si>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</si>
  <si>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</si>
  <si>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</si>
  <si>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</si>
  <si>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</si>
  <si>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</si>
  <si>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</si>
  <si>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</si>
  <si>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</si>
  <si>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</si>
  <si>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</si>
  <si>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</si>
  <si>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</si>
  <si>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</si>
  <si>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</si>
  <si>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</si>
  <si>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</si>
  <si>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</si>
  <si>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</si>
  <si>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</si>
  <si>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</si>
  <si>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</si>
  <si>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</si>
  <si>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</si>
  <si>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</si>
  <si>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</si>
  <si>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</si>
  <si>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</si>
  <si>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</si>
  <si>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</si>
  <si>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</si>
  <si>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</si>
  <si>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</si>
  <si>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</si>
  <si>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</si>
  <si>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</si>
  <si>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</si>
  <si>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</si>
  <si>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</si>
  <si>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</si>
  <si>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</si>
  <si>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</si>
  <si>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</si>
  <si>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</si>
  <si>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</si>
  <si>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</si>
  <si>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</si>
  <si>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</si>
  <si>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</si>
  <si>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</si>
  <si>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</si>
  <si>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</si>
  <si>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</si>
  <si>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</si>
  <si>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</si>
  <si>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</si>
  <si>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</si>
  <si>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</si>
  <si>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</si>
  <si>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</si>
  <si>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</si>
  <si>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</si>
  <si>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</si>
  <si>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</si>
  <si>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</si>
  <si>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</si>
  <si>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</si>
  <si>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</si>
  <si>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</si>
  <si>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</si>
  <si>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</si>
  <si>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</si>
  <si>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</si>
  <si>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</si>
  <si>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</si>
  <si>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</si>
  <si>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</si>
  <si>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</si>
  <si>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</si>
  <si>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</si>
  <si>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</si>
  <si>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</si>
  <si>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</si>
  <si>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</si>
  <si>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</si>
  <si>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</si>
  <si>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</si>
  <si>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</si>
  <si>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</si>
  <si>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</si>
  <si>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</si>
  <si>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</si>
  <si>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</si>
  <si>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</si>
  <si>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</si>
  <si>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</si>
  <si>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</si>
  <si>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</si>
  <si>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</si>
  <si>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</si>
  <si>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</si>
  <si>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</si>
  <si>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</si>
  <si>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</si>
  <si>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</si>
  <si>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</si>
  <si>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</si>
  <si>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</si>
  <si>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</si>
  <si>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</si>
  <si>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</si>
  <si>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</si>
  <si>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</si>
  <si>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</si>
  <si>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</si>
  <si>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</si>
  <si>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</si>
  <si>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</si>
  <si>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</si>
  <si>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</si>
  <si>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</si>
  <si>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</si>
  <si>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</si>
  <si>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</si>
  <si>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</si>
  <si>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</si>
  <si>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</si>
  <si>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</si>
  <si>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</si>
  <si>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</si>
  <si>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</si>
  <si>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</si>
  <si>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</si>
  <si>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</si>
  <si>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</si>
  <si>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</si>
  <si>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</si>
  <si>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</si>
  <si>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</si>
  <si>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</si>
  <si>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</si>
  <si>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</si>
  <si>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</si>
  <si>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</si>
  <si>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</si>
  <si>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</si>
  <si>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</si>
  <si>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</si>
  <si>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</si>
  <si>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</si>
  <si>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</si>
  <si>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</si>
  <si>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</si>
  <si>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</si>
  <si>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</si>
  <si>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</si>
  <si>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</si>
  <si>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</si>
  <si>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</si>
  <si>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</si>
  <si>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</si>
  <si>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</si>
  <si>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</si>
  <si>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</si>
  <si>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</si>
  <si>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</si>
  <si>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</si>
  <si>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</si>
  <si>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</si>
  <si>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</si>
  <si>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</si>
  <si>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</si>
  <si>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</si>
  <si>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</si>
  <si>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</si>
  <si>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</si>
  <si>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</si>
  <si>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</si>
  <si>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</si>
  <si>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</si>
  <si>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</si>
  <si>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</si>
  <si>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</si>
  <si>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</si>
  <si>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</si>
  <si>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</si>
  <si>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</si>
  <si>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</si>
  <si>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</si>
  <si>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</si>
  <si>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</si>
  <si>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</si>
  <si>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</si>
  <si>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</si>
  <si>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</si>
  <si>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</si>
  <si>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</si>
  <si>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</si>
  <si>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</si>
  <si>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</si>
  <si>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</si>
  <si>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</si>
  <si>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</si>
  <si>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</si>
  <si>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</si>
  <si>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</si>
  <si>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</si>
  <si>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</si>
  <si>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</si>
  <si>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</si>
  <si>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</si>
  <si>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</si>
  <si>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</si>
  <si>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</si>
  <si>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</si>
  <si>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</si>
  <si>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</si>
  <si>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</si>
  <si>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</si>
  <si>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</si>
  <si>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</si>
  <si>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</si>
  <si>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</si>
  <si>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</si>
  <si>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</si>
  <si>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</si>
  <si>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</si>
  <si>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</si>
  <si>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</si>
  <si>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</si>
  <si>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</si>
  <si>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</si>
  <si>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</si>
  <si>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</si>
  <si>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</si>
  <si>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</si>
  <si>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</si>
  <si>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</si>
  <si>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</si>
  <si>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</si>
  <si>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</si>
  <si>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</si>
  <si>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</si>
  <si>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</si>
  <si>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</si>
  <si>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</si>
  <si>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</si>
  <si>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</si>
  <si>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</si>
  <si>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</si>
  <si>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</si>
  <si>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</si>
  <si>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</si>
  <si>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</si>
  <si>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</si>
  <si>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</si>
  <si>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</si>
  <si>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</si>
  <si>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</si>
  <si>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</si>
  <si>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</si>
  <si>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</si>
  <si>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</si>
  <si>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</si>
  <si>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</si>
  <si>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</si>
  <si>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</si>
  <si>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</si>
  <si>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</si>
  <si>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</si>
  <si>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</si>
  <si>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</si>
  <si>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</si>
  <si>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</si>
  <si>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</si>
  <si>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</si>
  <si>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</si>
  <si>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</si>
  <si>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</si>
  <si>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</si>
  <si>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</si>
  <si>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</si>
  <si>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</si>
  <si>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</si>
  <si>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</si>
  <si>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</si>
  <si>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</si>
  <si>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</si>
  <si>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</si>
  <si>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</si>
  <si>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</si>
  <si>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</si>
  <si>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</si>
  <si>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</si>
  <si>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</si>
  <si>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</si>
  <si>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</si>
  <si>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</si>
  <si>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</si>
  <si>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</si>
  <si>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</si>
  <si>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</si>
  <si>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</si>
  <si>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</si>
  <si>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</si>
  <si>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</si>
  <si>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</si>
  <si>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</si>
  <si>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</si>
  <si>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</si>
  <si>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</si>
  <si>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</si>
  <si>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</si>
  <si>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</si>
  <si>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</si>
  <si>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</si>
  <si>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</si>
  <si>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</si>
  <si>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</si>
  <si>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</si>
  <si>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</si>
  <si>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</si>
  <si>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</si>
  <si>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</si>
  <si>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</si>
  <si>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</si>
  <si>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</si>
  <si>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</si>
  <si>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</si>
  <si>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</si>
  <si>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</si>
  <si>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</si>
  <si>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</si>
  <si>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</si>
  <si>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</si>
  <si>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</si>
  <si>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</si>
  <si>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</si>
  <si>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</si>
  <si>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</si>
  <si>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</si>
  <si>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</si>
  <si>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</si>
  <si>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</si>
  <si>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</si>
  <si>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</si>
  <si>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</si>
  <si>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</si>
  <si>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</si>
  <si>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</si>
  <si>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</si>
  <si>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</si>
  <si>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</si>
  <si>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</si>
  <si>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</si>
  <si>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</si>
  <si>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</si>
  <si>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</si>
  <si>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</si>
  <si>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</si>
  <si>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</si>
  <si>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</si>
  <si>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</si>
  <si>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</si>
  <si>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</si>
  <si>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</si>
  <si>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</si>
  <si>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</si>
  <si>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</si>
  <si>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</si>
  <si>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</si>
  <si>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</si>
  <si>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</si>
  <si>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</si>
  <si>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</si>
  <si>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</si>
  <si>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</si>
  <si>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</si>
  <si>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</si>
  <si>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</si>
  <si>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</si>
  <si>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</si>
  <si>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</si>
  <si>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</si>
  <si>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</si>
  <si>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</si>
  <si>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</si>
  <si>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</si>
  <si>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</si>
  <si>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</si>
  <si>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</si>
  <si>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</si>
  <si>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</si>
  <si>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</si>
  <si>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</si>
  <si>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</si>
  <si>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</si>
  <si>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</si>
  <si>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</si>
  <si>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</si>
  <si>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</si>
  <si>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</si>
  <si>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</si>
  <si>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</si>
  <si>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</si>
  <si>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</si>
  <si>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</si>
  <si>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</si>
  <si>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</si>
  <si>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</si>
  <si>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</si>
  <si>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</si>
  <si>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</si>
  <si>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</si>
  <si>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</si>
  <si>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</si>
  <si>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</si>
  <si>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</si>
  <si>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</si>
  <si>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</si>
  <si>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</si>
  <si>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</si>
  <si>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</si>
  <si>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</si>
  <si>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</si>
  <si>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</si>
  <si>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94659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</si>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</sst>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70681</v>
      </c>
      <c r="E5" s="106">
        <v>70681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9617375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-7628615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6852</v>
      </c>
      <c r="E12" s="106">
        <v>6053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7564061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-5919839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166</v>
      </c>
      <c r="E28" s="110">
        <f>+D28</f>
        <v>166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22660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675</v>
      </c>
      <c r="E31" s="110">
        <f>+D31</f>
        <v>675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92315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114</v>
      </c>
      <c r="E35" s="110">
        <f>+D35</f>
        <v>114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15628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1033</v>
      </c>
      <c r="E46" s="110">
        <f>+D46</f>
        <v>1033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141281</v>
      </c>
      <c r="AU46" s="113"/>
      <c r="AV46" s="113"/>
      <c r="AW46" s="318"/>
    </row>
    <row r="47" spans="1:49" x14ac:dyDescent="0.2">
      <c r="B47" s="161" t="s">
        <v>264</v>
      </c>
      <c r="C47" s="62" t="s">
        <v>21</v>
      </c>
      <c r="D47" s="109">
        <v>756</v>
      </c>
      <c r="E47" s="110">
        <f>+D47</f>
        <v>756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-692700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155</v>
      </c>
      <c r="E49" s="110">
        <f>+D49</f>
        <v>155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21150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6266</v>
      </c>
      <c r="E51" s="110">
        <f>+D51</f>
        <v>6266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856915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f>+D56</f>
        <v>13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5907</v>
      </c>
      <c r="AU56" s="123"/>
      <c r="AV56" s="123"/>
      <c r="AW56" s="309"/>
    </row>
    <row r="57" spans="2:49" x14ac:dyDescent="0.2">
      <c r="B57" s="161" t="s">
        <v>273</v>
      </c>
      <c r="C57" s="62" t="s">
        <v>25</v>
      </c>
      <c r="D57" s="124">
        <v>32</v>
      </c>
      <c r="E57" s="125">
        <f>+D57</f>
        <v>32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398</v>
      </c>
      <c r="E59" s="125">
        <f>+D59</f>
        <v>398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67613</v>
      </c>
      <c r="AU59" s="126"/>
      <c r="AV59" s="126"/>
      <c r="AW59" s="310"/>
    </row>
    <row r="60" spans="2:49" x14ac:dyDescent="0.2">
      <c r="B60" s="161" t="s">
        <v>276</v>
      </c>
      <c r="C60" s="62"/>
      <c r="D60" s="127">
        <f>+D59/12</f>
        <v>33.166666666666664</v>
      </c>
      <c r="E60" s="128">
        <f>+D60</f>
        <v>33.166666666666664</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5634.416666666667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70525</v>
      </c>
      <c r="E5" s="118">
        <f>+D5-D7</f>
        <v>68293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9644190</v>
      </c>
      <c r="AU5" s="119"/>
      <c r="AV5" s="312"/>
      <c r="AW5" s="317"/>
    </row>
    <row r="6" spans="2:49" x14ac:dyDescent="0.2">
      <c r="B6" s="176" t="s">
        <v>279</v>
      </c>
      <c r="C6" s="133" t="s">
        <v>8</v>
      </c>
      <c r="D6" s="109">
        <v>2388</v>
      </c>
      <c r="E6" s="110">
        <f>+D6</f>
        <v>2388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195507</v>
      </c>
      <c r="AU6" s="113"/>
      <c r="AV6" s="311"/>
      <c r="AW6" s="318"/>
    </row>
    <row r="7" spans="2:49" x14ac:dyDescent="0.2">
      <c r="B7" s="176" t="s">
        <v>280</v>
      </c>
      <c r="C7" s="133" t="s">
        <v>9</v>
      </c>
      <c r="D7" s="109">
        <v>2232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222322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9316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7384135</v>
      </c>
      <c r="AU23" s="113"/>
      <c r="AV23" s="311"/>
      <c r="AW23" s="318"/>
    </row>
    <row r="24" spans="2:49" ht="28.5" customHeight="1" x14ac:dyDescent="0.2">
      <c r="B24" s="178" t="s">
        <v>114</v>
      </c>
      <c r="C24" s="133"/>
      <c r="D24" s="293"/>
      <c r="E24" s="110">
        <v>4334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12023</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2229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33712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18332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1127327</v>
      </c>
      <c r="AU30" s="113"/>
      <c r="AV30" s="311"/>
      <c r="AW30" s="318"/>
    </row>
    <row r="31" spans="2:49" s="5" customFormat="1" ht="25.5" x14ac:dyDescent="0.2">
      <c r="B31" s="178" t="s">
        <v>84</v>
      </c>
      <c r="C31" s="133"/>
      <c r="D31" s="293"/>
      <c r="E31" s="110">
        <v>1809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18730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925768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2866</v>
      </c>
      <c r="AU34" s="113"/>
      <c r="AV34" s="311"/>
      <c r="AW34" s="318"/>
    </row>
    <row r="35" spans="2:49" s="5" customFormat="1" x14ac:dyDescent="0.2">
      <c r="B35" s="178" t="s">
        <v>91</v>
      </c>
      <c r="C35" s="133"/>
      <c r="D35" s="293"/>
      <c r="E35" s="110">
        <v>337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427</v>
      </c>
      <c r="E36" s="110">
        <v>427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2810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6852</v>
      </c>
      <c r="E54" s="115">
        <f>+E24+E27+E31+E35-E36</f>
        <v>6053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7564061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25559</v>
      </c>
      <c r="D5" s="118">
        <v>114783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50546</v>
      </c>
      <c r="D6" s="110">
        <v>123054</v>
      </c>
      <c r="E6" s="115">
        <v>6053</v>
      </c>
      <c r="F6" s="115">
        <f>+E6+D6+C6</f>
        <v>179653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50546</v>
      </c>
      <c r="D12" s="115">
        <f>+D6</f>
        <v>123054</v>
      </c>
      <c r="E12" s="115">
        <f t="shared" ref="E12:F12" si="0">+E6</f>
        <v>6053</v>
      </c>
      <c r="F12" s="115">
        <f t="shared" si="0"/>
        <v>179653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122158</v>
      </c>
      <c r="D15" s="118">
        <v>103682</v>
      </c>
      <c r="E15" s="106">
        <v>70681</v>
      </c>
      <c r="F15" s="106">
        <f t="shared" ref="F15:F17" si="1">+E15+D15+C15</f>
        <v>296521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2699</v>
      </c>
      <c r="D16" s="110">
        <v>1323</v>
      </c>
      <c r="E16" s="115">
        <v>955</v>
      </c>
      <c r="F16" s="115">
        <f t="shared" si="1"/>
        <v>4977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119459</v>
      </c>
      <c r="D17" s="115">
        <f>+D15-D16</f>
        <v>102359</v>
      </c>
      <c r="E17" s="115">
        <f>+E15-E16</f>
        <v>69726</v>
      </c>
      <c r="F17" s="115">
        <f t="shared" si="1"/>
        <v>291544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v>
      </c>
      <c r="D37" s="122">
        <v>41</v>
      </c>
      <c r="E37" s="256">
        <v>33</v>
      </c>
      <c r="F37" s="256">
        <f>+E37+D37+C37</f>
        <v>112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