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825" yWindow="526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7" i="10" l="1"/>
  <c r="D17" i="10"/>
  <c r="E17" i="10"/>
  <c r="F17" i="10"/>
  <c r="C17" i="10"/>
  <c r="F15" i="10"/>
  <c r="E15" i="10"/>
  <c r="D12" i="10"/>
  <c r="E12" i="10"/>
  <c r="F12" i="10"/>
  <c r="C12" i="10"/>
  <c r="F6" i="10"/>
  <c r="E6" i="10"/>
  <c r="E54" i="18" l="1"/>
  <c r="E12" i="4"/>
  <c r="D54" i="18" l="1"/>
  <c r="D12" i="4" s="1"/>
  <c r="AT54" i="18"/>
  <c r="AT5" i="4"/>
  <c r="AT12" i="4"/>
  <c r="AT60"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<sst xmlns="http://schemas.openxmlformats.org/spreadsheetml/2006/main" count="566" uniqueCount="504">
  <si>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</si>
  <si>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</si>
  <si>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</si>
  <si>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</si>
  <si>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</si>
  <si>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</si>
  <si>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</si>
  <si>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</si>
  <si>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</si>
  <si>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</si>
  <si>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</si>
  <si>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</si>
  <si>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</si>
  <si>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</si>
  <si>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</si>
  <si>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</si>
  <si>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</si>
  <si>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</si>
  <si>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</si>
  <si>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</si>
  <si>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</si>
  <si>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</si>
  <si>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</si>
  <si>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</si>
  <si>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</si>
  <si>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</si>
  <si>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</si>
  <si>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</si>
  <si>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</si>
  <si>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</si>
  <si>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</si>
  <si>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</si>
  <si>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</si>
  <si>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</si>
  <si>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</si>
  <si>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</si>
  <si>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</si>
  <si>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</si>
  <si>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</si>
  <si>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</si>
  <si>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</si>
  <si>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</si>
  <si>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</si>
  <si>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</si>
  <si>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</si>
  <si>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</si>
  <si>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</si>
  <si>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</si>
  <si>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</si>
  <si>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</si>
  <si>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</si>
  <si>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</si>
  <si>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</si>
  <si>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</si>
  <si>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</si>
  <si>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</si>
  <si>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</si>
  <si>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</si>
  <si>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</si>
  <si>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</si>
  <si>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</si>
  <si>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</si>
  <si>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</si>
  <si>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</si>
  <si>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</si>
  <si>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</si>
  <si>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</si>
  <si>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</si>
  <si>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</si>
  <si>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</si>
  <si>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</si>
  <si>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</si>
  <si>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</si>
  <si>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</si>
  <si>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</si>
  <si>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</si>
  <si>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</si>
  <si>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</si>
  <si>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</si>
  <si>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</si>
  <si>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</si>
  <si>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</si>
  <si>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</si>
  <si>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</si>
  <si>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</si>
  <si>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</si>
  <si>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</si>
  <si>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</si>
  <si>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</si>
  <si>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</si>
  <si>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</si>
  <si>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</si>
  <si>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</si>
  <si>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</si>
  <si>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</si>
  <si>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</si>
  <si>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</si>
  <si>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</si>
  <si>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</si>
  <si>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</si>
  <si>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</si>
  <si>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</si>
  <si>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</si>
  <si>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</si>
  <si>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</si>
  <si>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</si>
  <si>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</si>
  <si>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</si>
  <si>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</si>
  <si>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</si>
  <si>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</si>
  <si>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</si>
  <si>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</si>
  <si>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</si>
  <si>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</si>
  <si>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</si>
  <si>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</si>
  <si>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</si>
  <si>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</si>
  <si>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</si>
  <si>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</si>
  <si>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</si>
  <si>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</si>
  <si>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</si>
  <si>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</si>
  <si>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</si>
  <si>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</si>
  <si>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</si>
  <si>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</si>
  <si>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</si>
  <si>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</si>
  <si>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</si>
  <si>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</si>
  <si>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</si>
  <si>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</si>
  <si>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</si>
  <si>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</si>
  <si>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</si>
  <si>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</si>
  <si>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</si>
  <si>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</si>
  <si>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</si>
  <si>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</si>
  <si>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</si>
  <si>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</si>
  <si>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</si>
  <si>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</si>
  <si>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</si>
  <si>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</si>
  <si>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</si>
  <si>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</si>
  <si>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</si>
  <si>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</si>
  <si>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</si>
  <si>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</si>
  <si>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</si>
  <si>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</si>
  <si>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</si>
  <si>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</si>
  <si>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</si>
  <si>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</si>
  <si>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</si>
  <si>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</si>
  <si>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</si>
  <si>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</si>
  <si>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</si>
  <si>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</si>
  <si>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</si>
  <si>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</si>
  <si>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</si>
  <si>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</si>
  <si>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</si>
  <si>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</si>
  <si>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</si>
  <si>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</si>
  <si>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</si>
  <si>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</si>
  <si>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</si>
  <si>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</si>
  <si>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</si>
  <si>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</si>
  <si>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</si>
  <si>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</si>
  <si>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</si>
  <si>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</si>
  <si>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</si>
  <si>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</si>
  <si>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</si>
  <si>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</si>
  <si>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</si>
  <si>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</si>
  <si>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</si>
  <si>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</si>
  <si>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</si>
  <si>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</si>
  <si>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</si>
  <si>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</si>
  <si>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</si>
  <si>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</si>
  <si>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</si>
  <si>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</si>
  <si>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</si>
  <si>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</si>
  <si>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</si>
  <si>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</si>
  <si>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</si>
  <si>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</si>
  <si>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</si>
  <si>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</si>
  <si>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</si>
  <si>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</si>
  <si>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</si>
  <si>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</si>
  <si>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</si>
  <si>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</si>
  <si>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</si>
  <si>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</si>
  <si>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</si>
  <si>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</si>
  <si>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</si>
  <si>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</si>
  <si>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</si>
  <si>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</si>
  <si>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</si>
  <si>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</si>
  <si>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</si>
  <si>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</si>
  <si>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</si>
  <si>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</si>
  <si>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</si>
  <si>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</si>
  <si>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</si>
  <si>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</si>
  <si>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</si>
  <si>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</si>
  <si>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</si>
  <si>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</si>
  <si>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</si>
  <si>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</si>
  <si>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</si>
  <si>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</si>
  <si>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</si>
  <si>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</si>
  <si>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</si>
  <si>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</si>
  <si>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</si>
  <si>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</si>
  <si>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</si>
  <si>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</si>
  <si>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</si>
  <si>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</si>
  <si>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</si>
  <si>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</si>
  <si>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</si>
  <si>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</si>
  <si>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</si>
  <si>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</si>
  <si>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</si>
  <si>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</si>
  <si>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</si>
  <si>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</si>
  <si>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</si>
  <si>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</si>
  <si>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</si>
  <si>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</si>
  <si>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</si>
  <si>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</si>
  <si>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</si>
  <si>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</si>
  <si>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</si>
  <si>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</si>
  <si>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</si>
  <si>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</si>
  <si>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</si>
  <si>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</si>
  <si>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</si>
  <si>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</si>
  <si>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</si>
  <si>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</si>
  <si>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</si>
  <si>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</si>
  <si>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</si>
  <si>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</si>
  <si>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</si>
  <si>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</si>
  <si>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</si>
  <si>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</si>
  <si>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</si>
  <si>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</si>
  <si>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</si>
  <si>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</si>
  <si>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</si>
  <si>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</si>
  <si>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</si>
  <si>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</si>
  <si>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</si>
  <si>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</si>
  <si>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</si>
  <si>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</si>
  <si>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</si>
  <si>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</si>
  <si>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</si>
  <si>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</si>
  <si>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</si>
  <si>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</si>
  <si>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</si>
  <si>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</si>
  <si>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</si>
  <si>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</si>
  <si>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</si>
  <si>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</si>
  <si>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</si>
  <si>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</si>
  <si>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</si>
  <si>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</si>
  <si>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</si>
  <si>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</si>
  <si>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</si>
  <si>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</si>
  <si>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</si>
  <si>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</si>
  <si>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</si>
  <si>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</si>
  <si>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</si>
  <si>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</si>
  <si>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</si>
  <si>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</si>
  <si>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</si>
  <si>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</si>
  <si>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</si>
  <si>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</si>
  <si>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</si>
  <si>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</si>
  <si>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</si>
  <si>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</si>
  <si>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</si>
  <si>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</si>
  <si>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</si>
  <si>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</si>
  <si>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</si>
  <si>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</si>
  <si>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</si>
  <si>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</si>
  <si>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</si>
  <si>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</si>
  <si>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</si>
  <si>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</si>
  <si>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</si>
  <si>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</si>
  <si>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</si>
  <si>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</si>
  <si>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</si>
  <si>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</si>
  <si>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</si>
  <si>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</si>
  <si>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</si>
  <si>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</si>
  <si>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</si>
  <si>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</si>
  <si>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</si>
  <si>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</si>
  <si>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</si>
  <si>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</si>
  <si>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</si>
  <si>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</si>
  <si>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</si>
  <si>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</si>
  <si>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</si>
  <si>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</si>
  <si>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</si>
  <si>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</si>
  <si>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</si>
  <si>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</si>
  <si>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</si>
  <si>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</si>
  <si>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</si>
  <si>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</si>
  <si>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</si>
  <si>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</si>
  <si>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</si>
  <si>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</si>
  <si>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</si>
  <si>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</si>
  <si>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</si>
  <si>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</si>
  <si>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</si>
  <si>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</si>
  <si>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</si>
  <si>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</si>
  <si>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</si>
  <si>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</si>
  <si>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</si>
  <si>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</si>
  <si>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</si>
  <si>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</si>
  <si>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</si>
  <si>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</si>
  <si>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</si>
  <si>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</si>
  <si>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</si>
  <si>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</si>
  <si>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</si>
  <si>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</si>
  <si>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</si>
  <si>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</si>
  <si>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</si>
  <si>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</si>
  <si>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</si>
  <si>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</si>
  <si>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</si>
  <si>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</si>
  <si>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</si>
  <si>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</si>
  <si>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</si>
  <si>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</si>
  <si>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</si>
  <si>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</si>
  <si>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</si>
  <si>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</si>
  <si>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</si>
  <si>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</si>
  <si>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</si>
  <si>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</si>
  <si>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</si>
  <si>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</si>
  <si>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</si>
  <si>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</si>
  <si>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</si>
  <si>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</si>
  <si>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</si>
  <si>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</si>
  <si>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</si>
  <si>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</si>
  <si>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</si>
  <si>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</si>
  <si>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</si>
  <si>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</si>
  <si>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</si>
  <si>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</si>
  <si>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</si>
  <si>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</si>
  <si>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</si>
  <si>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</si>
  <si>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</si>
  <si>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</si>
  <si>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</si>
  <si>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</si>
  <si>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</si>
  <si>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</si>
  <si>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</si>
  <si>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</si>
  <si>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</si>
  <si>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</si>
  <si>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</si>
  <si>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</si>
  <si>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</si>
  <si>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</si>
  <si>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</si>
  <si>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</si>
  <si>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</si>
  <si>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</si>
  <si>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</si>
  <si>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</si>
  <si>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</si>
  <si>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</si>
  <si>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</si>
  <si>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</si>
  <si>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</si>
  <si>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</si>
  <si>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</si>
  <si>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</si>
  <si>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</si>
  <si>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</si>
  <si>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</si>
  <si>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</si>
  <si>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</si>
  <si>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</si>
  <si>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</si>
  <si>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</si>
  <si>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</si>
  <si>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</si>
  <si>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</si>
  <si>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</si>
  <si>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</si>
  <si>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</si>
  <si>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</si>
  <si>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</si>
  <si>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</si>
  <si>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</si>
  <si>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</si>
  <si>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</si>
  <si>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</si>
  <si>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</si>
  <si>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</si>
  <si>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</si>
  <si>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</si>
  <si>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</si>
  <si>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</si>
  <si>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</si>
  <si>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</si>
  <si>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</si>
  <si>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</si>
  <si>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48104</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</si>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</sst>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4"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8348</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108837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229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6041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387690</v>
      </c>
      <c r="E12" s="106">
        <f>'Pt 2 Premium and Claims'!E54</f>
        <v>1016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497749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35277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19676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429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5739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1636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21911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1341</v>
      </c>
      <c r="AU59" s="126"/>
      <c r="AV59" s="126"/>
      <c r="AW59" s="310"/>
    </row>
    <row r="60" spans="2:49" x14ac:dyDescent="0.2">
      <c r="B60" s="161" t="s">
        <v>276</v>
      </c>
      <c r="C60" s="62"/>
      <c r="D60" s="127">
        <f>D59/12</f>
        <v>0.66666666666666663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111.75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8123</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108788</v>
      </c>
      <c r="AU5" s="119"/>
      <c r="AV5" s="312"/>
      <c r="AW5" s="317"/>
    </row>
    <row r="6" spans="2:49" x14ac:dyDescent="0.2">
      <c r="B6" s="176" t="s">
        <v>279</v>
      </c>
      <c r="C6" s="133" t="s">
        <v>8</v>
      </c>
      <c r="D6" s="109">
        <v>566</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1908</v>
      </c>
      <c r="AU6" s="113"/>
      <c r="AV6" s="311"/>
      <c r="AW6" s="318"/>
    </row>
    <row r="7" spans="2:49" x14ac:dyDescent="0.2">
      <c r="B7" s="176" t="s">
        <v>280</v>
      </c>
      <c r="C7" s="133" t="s">
        <v>9</v>
      </c>
      <c r="D7" s="109">
        <v>341</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387690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505818</v>
      </c>
      <c r="AU23" s="113"/>
      <c r="AV23" s="311"/>
      <c r="AW23" s="318"/>
    </row>
    <row r="24" spans="2:49" ht="28.5" customHeight="1" x14ac:dyDescent="0.2">
      <c r="B24" s="178" t="s">
        <v>114</v>
      </c>
      <c r="C24" s="133"/>
      <c r="D24" s="293"/>
      <c r="E24" s="110">
        <v>1016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27040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29716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85208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90601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387690</v>
      </c>
      <c r="E54" s="115">
        <f>E24</f>
        <v>1016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497749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E25" sqref="E2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45614</v>
      </c>
      <c r="E6" s="115">
        <f>'Pt 1 Summary of Data'!E12</f>
        <v>1016</v>
      </c>
      <c r="F6" s="115">
        <f>C6+D6+E6</f>
        <v>46630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0</v>
      </c>
      <c r="D12" s="115">
        <f t="shared" ref="D12:F12" si="0">D6</f>
        <v>45614</v>
      </c>
      <c r="E12" s="115">
        <f t="shared" si="0"/>
        <v>1016</v>
      </c>
      <c r="F12" s="115">
        <f t="shared" si="0"/>
        <v>46630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11702</v>
      </c>
      <c r="E15" s="106">
        <f>'Pt 1 Summary of Data'!D5</f>
        <v>8348</v>
      </c>
      <c r="F15" s="106">
        <f>C15+D15+E15</f>
        <v>20050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0</v>
      </c>
      <c r="D17" s="115">
        <f t="shared" ref="D17:F17" si="1">D15</f>
        <v>11702</v>
      </c>
      <c r="E17" s="115">
        <f t="shared" si="1"/>
        <v>8348</v>
      </c>
      <c r="F17" s="115">
        <f t="shared" si="1"/>
        <v>20050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3</v>
      </c>
      <c r="E37" s="256">
        <f>'Pt 1 Summary of Data'!D60</f>
        <v>0.66666666666666663</v>
      </c>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2015-06-23T18:59:32Z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