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AV60" i="4" l="1"/>
  <c r="AU60" i="4"/>
  <c r="AT60" i="4"/>
  <c r="AS60" i="4"/>
  <c r="AU5" i="4"/>
  <c r="AT5" i="4"/>
  <c r="AS5" i="4"/>
  <c r="E16" i="10" l="1"/>
  <c r="E11" i="10"/>
  <c r="F11" i="10" s="1"/>
  <c r="E10" i="10"/>
  <c r="E9" i="10"/>
  <c r="E7" i="10"/>
  <c r="AC22" i="4"/>
  <c r="U22" i="4"/>
  <c r="M22" i="4"/>
  <c r="AA12" i="4"/>
  <c r="W12" i="4"/>
  <c r="S12" i="4"/>
  <c r="O12" i="4"/>
  <c r="K12" i="4"/>
  <c r="G12" i="4"/>
  <c r="AC5" i="4"/>
  <c r="AB5" i="4"/>
  <c r="AA5" i="4"/>
  <c r="Z5" i="4"/>
  <c r="Y5" i="4"/>
  <c r="X5" i="4"/>
  <c r="W5" i="4"/>
  <c r="V5" i="4"/>
  <c r="U5" i="4"/>
  <c r="T5" i="4"/>
  <c r="S5" i="4"/>
  <c r="R5" i="4"/>
  <c r="Q5" i="4"/>
  <c r="P5" i="4"/>
  <c r="O5" i="4"/>
  <c r="N5" i="4"/>
  <c r="M5" i="4"/>
  <c r="L5" i="4"/>
  <c r="K5" i="4"/>
  <c r="J5" i="4"/>
  <c r="I5" i="4"/>
  <c r="H5" i="4"/>
  <c r="G5" i="4"/>
  <c r="F5" i="4"/>
  <c r="E5" i="4"/>
  <c r="E15" i="10" s="1"/>
  <c r="F15" i="10" s="1"/>
  <c r="D5" i="4"/>
  <c r="AU55" i="18"/>
  <c r="AU22" i="4" s="1"/>
  <c r="AU54" i="18"/>
  <c r="AU12" i="4" s="1"/>
  <c r="AT55" i="18"/>
  <c r="AT22" i="4" s="1"/>
  <c r="AT54" i="18"/>
  <c r="AT12" i="4" s="1"/>
  <c r="AS55" i="18"/>
  <c r="AS22" i="4" s="1"/>
  <c r="AS54" i="18"/>
  <c r="AS12" i="4" s="1"/>
  <c r="F41" i="10"/>
  <c r="D17" i="10"/>
  <c r="D44" i="10" s="1"/>
  <c r="C17" i="10"/>
  <c r="D12" i="10"/>
  <c r="C12" i="10"/>
  <c r="C44" i="10" s="1"/>
  <c r="F10" i="10"/>
  <c r="F9" i="10"/>
  <c r="F7" i="10"/>
  <c r="AC55" i="18"/>
  <c r="AB55" i="18"/>
  <c r="AB22" i="4" s="1"/>
  <c r="AA55" i="18"/>
  <c r="AA22" i="4" s="1"/>
  <c r="Z55" i="18"/>
  <c r="Z22" i="4" s="1"/>
  <c r="Y55" i="18"/>
  <c r="Y22" i="4" s="1"/>
  <c r="X55" i="18"/>
  <c r="X22" i="4" s="1"/>
  <c r="W55" i="18"/>
  <c r="W22" i="4" s="1"/>
  <c r="V55" i="18"/>
  <c r="V22" i="4" s="1"/>
  <c r="U55" i="18"/>
  <c r="T55" i="18"/>
  <c r="T22" i="4" s="1"/>
  <c r="S55" i="18"/>
  <c r="S22" i="4" s="1"/>
  <c r="R55" i="18"/>
  <c r="R22" i="4" s="1"/>
  <c r="Q55" i="18"/>
  <c r="Q22" i="4" s="1"/>
  <c r="P55" i="18"/>
  <c r="P22" i="4" s="1"/>
  <c r="O55" i="18"/>
  <c r="O22" i="4" s="1"/>
  <c r="N55" i="18"/>
  <c r="N22" i="4" s="1"/>
  <c r="M55" i="18"/>
  <c r="L55" i="18"/>
  <c r="L22" i="4" s="1"/>
  <c r="K55" i="18"/>
  <c r="K22" i="4" s="1"/>
  <c r="J55" i="18"/>
  <c r="J22" i="4" s="1"/>
  <c r="I55" i="18"/>
  <c r="I22" i="4" s="1"/>
  <c r="H55" i="18"/>
  <c r="H22" i="4" s="1"/>
  <c r="G55" i="18"/>
  <c r="G22" i="4" s="1"/>
  <c r="F55" i="18"/>
  <c r="F22" i="4" s="1"/>
  <c r="E55" i="18"/>
  <c r="E22" i="4" s="1"/>
  <c r="D55" i="18"/>
  <c r="D22" i="4" s="1"/>
  <c r="AC54" i="18"/>
  <c r="AC12" i="4" s="1"/>
  <c r="AB54" i="18"/>
  <c r="AB12" i="4" s="1"/>
  <c r="AA54" i="18"/>
  <c r="Z54" i="18"/>
  <c r="Z12" i="4" s="1"/>
  <c r="Y54" i="18"/>
  <c r="Y12" i="4" s="1"/>
  <c r="X54" i="18"/>
  <c r="X12" i="4" s="1"/>
  <c r="W54" i="18"/>
  <c r="V54" i="18"/>
  <c r="V12" i="4" s="1"/>
  <c r="U54" i="18"/>
  <c r="U12" i="4" s="1"/>
  <c r="T54" i="18"/>
  <c r="T12" i="4" s="1"/>
  <c r="S54" i="18"/>
  <c r="R54" i="18"/>
  <c r="R12" i="4" s="1"/>
  <c r="Q54" i="18"/>
  <c r="Q12" i="4" s="1"/>
  <c r="P54" i="18"/>
  <c r="P12" i="4" s="1"/>
  <c r="O54" i="18"/>
  <c r="N54" i="18"/>
  <c r="N12" i="4" s="1"/>
  <c r="M54" i="18"/>
  <c r="M12" i="4" s="1"/>
  <c r="L54" i="18"/>
  <c r="L12" i="4" s="1"/>
  <c r="K54" i="18"/>
  <c r="J54" i="18"/>
  <c r="J12" i="4" s="1"/>
  <c r="I54" i="18"/>
  <c r="I12" i="4" s="1"/>
  <c r="H54" i="18"/>
  <c r="H12" i="4" s="1"/>
  <c r="G54" i="18"/>
  <c r="F54" i="18"/>
  <c r="F12" i="4" s="1"/>
  <c r="E54" i="18"/>
  <c r="E12" i="4" s="1"/>
  <c r="D54" i="18"/>
  <c r="D12" i="4" s="1"/>
  <c r="AC60" i="4"/>
  <c r="AB60" i="4"/>
  <c r="AA60" i="4"/>
  <c r="Z60" i="4"/>
  <c r="Y60" i="4"/>
  <c r="X60" i="4"/>
  <c r="W60" i="4"/>
  <c r="V60" i="4"/>
  <c r="U60" i="4"/>
  <c r="T60" i="4"/>
  <c r="S60" i="4"/>
  <c r="R60" i="4"/>
  <c r="Q60" i="4"/>
  <c r="P60" i="4"/>
  <c r="O60" i="4"/>
  <c r="N60" i="4"/>
  <c r="M60" i="4"/>
  <c r="L60" i="4"/>
  <c r="K60" i="4"/>
  <c r="J60" i="4"/>
  <c r="I60" i="4"/>
  <c r="H60" i="4"/>
  <c r="G60" i="4"/>
  <c r="F60" i="4"/>
  <c r="E60" i="4"/>
  <c r="E37" i="10" s="1"/>
  <c r="F37" i="10" s="1"/>
  <c r="D60" i="4"/>
  <c r="E17" i="10" l="1"/>
  <c r="F17" i="10" s="1"/>
  <c r="E6" i="10"/>
  <c r="F6" i="10" s="1"/>
  <c r="F16" i="10"/>
  <c r="F51" i="10" s="1"/>
  <c r="E12" i="10"/>
  <c r="F12" i="10" l="1"/>
  <c r="F44" i="10" s="1"/>
  <c r="F47" i="10" s="1"/>
  <c r="F50" i="10" s="1"/>
  <c r="F52" i="10" s="1"/>
  <c r="E44" i="10"/>
</calcChain>
</file>

<file path=xl/sharedStrings.xml><?xml version="1.0" encoding="utf-8"?>
<sst xmlns="http://schemas.openxmlformats.org/spreadsheetml/2006/main" count="628" uniqueCount="554">
  <si>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</si>
  <si>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</si>
  <si>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</si>
  <si>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</si>
  <si>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</si>
  <si>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</si>
  <si>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</si>
  <si>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</si>
  <si>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</si>
  <si>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</si>
  <si>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</si>
  <si>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</si>
  <si>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</si>
  <si>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</si>
  <si>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</si>
  <si>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</si>
  <si>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</si>
  <si>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</si>
  <si>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</si>
  <si>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</si>
  <si>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</si>
  <si>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</si>
  <si>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</si>
  <si>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</si>
  <si>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</si>
  <si>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</si>
  <si>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</si>
  <si>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</si>
  <si>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</si>
  <si>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</si>
  <si>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</si>
  <si>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</si>
  <si>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</si>
  <si>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</si>
  <si>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</si>
  <si>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</si>
  <si>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</si>
  <si>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</si>
  <si>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</si>
  <si>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</si>
  <si>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</si>
  <si>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</si>
  <si>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</si>
  <si>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</si>
  <si>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</si>
  <si>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</si>
  <si>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</si>
  <si>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</si>
  <si>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</si>
  <si>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</si>
  <si>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</si>
  <si>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</si>
  <si>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</si>
  <si>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</si>
  <si>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</si>
  <si>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</si>
  <si>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</si>
  <si>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</si>
  <si>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</si>
  <si>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</si>
  <si>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</si>
  <si>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</si>
  <si>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</si>
  <si>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</si>
  <si>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</si>
  <si>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</si>
  <si>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</si>
  <si>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</si>
  <si>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</si>
  <si>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</si>
  <si>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</si>
  <si>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</si>
  <si>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</si>
  <si>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</si>
  <si>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</si>
  <si>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</si>
  <si>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</si>
  <si>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</si>
  <si>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</si>
  <si>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</si>
  <si>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</si>
  <si>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</si>
  <si>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</si>
  <si>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</si>
  <si>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</si>
  <si>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</si>
  <si>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</si>
  <si>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</si>
  <si>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</si>
  <si>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</si>
  <si>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</si>
  <si>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</si>
  <si>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</si>
  <si>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</si>
  <si>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</si>
  <si>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</si>
  <si>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</si>
  <si>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</si>
  <si>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</si>
  <si>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</si>
  <si>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</si>
  <si>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</si>
  <si>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</si>
  <si>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</si>
  <si>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</si>
  <si>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</si>
  <si>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</si>
  <si>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</si>
  <si>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</si>
  <si>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</si>
  <si>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</si>
  <si>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</si>
  <si>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</si>
  <si>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</si>
  <si>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</si>
  <si>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</si>
  <si>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</si>
  <si>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</si>
  <si>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</si>
  <si>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</si>
  <si>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</si>
  <si>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</si>
  <si>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</si>
  <si>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</si>
  <si>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</si>
  <si>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</si>
  <si>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</si>
  <si>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</si>
  <si>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</si>
  <si>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</si>
  <si>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</si>
  <si>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</si>
  <si>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</si>
  <si>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</si>
  <si>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</si>
  <si>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</si>
  <si>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</si>
  <si>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</si>
  <si>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</si>
  <si>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</si>
  <si>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</si>
  <si>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</si>
  <si>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</si>
  <si>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</si>
  <si>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</si>
  <si>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</si>
  <si>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</si>
  <si>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</si>
  <si>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</si>
  <si>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</si>
  <si>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</si>
  <si>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</si>
  <si>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</si>
  <si>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</si>
  <si>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</si>
  <si>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</si>
  <si>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</si>
  <si>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</si>
  <si>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</si>
  <si>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</si>
  <si>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</si>
  <si>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</si>
  <si>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</si>
  <si>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</si>
  <si>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</si>
  <si>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</si>
  <si>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</si>
  <si>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</si>
  <si>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</si>
  <si>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</si>
  <si>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</si>
  <si>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</si>
  <si>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</si>
  <si>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</si>
  <si>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</si>
  <si>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</si>
  <si>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</si>
  <si>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</si>
  <si>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</si>
  <si>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</si>
  <si>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</si>
  <si>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</si>
  <si>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</si>
  <si>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</si>
  <si>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</si>
  <si>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</si>
  <si>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</si>
  <si>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</si>
  <si>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</si>
  <si>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</si>
  <si>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</si>
  <si>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</si>
  <si>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</si>
  <si>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</si>
  <si>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</si>
  <si>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</si>
  <si>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</si>
  <si>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</si>
  <si>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</si>
  <si>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</si>
  <si>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</si>
  <si>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</si>
  <si>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</si>
  <si>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</si>
  <si>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</si>
  <si>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</si>
  <si>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</si>
  <si>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</si>
  <si>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</si>
  <si>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</si>
  <si>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</si>
  <si>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</si>
  <si>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</si>
  <si>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</si>
  <si>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</si>
  <si>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</si>
  <si>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</si>
  <si>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</si>
  <si>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</si>
  <si>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</si>
  <si>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</si>
  <si>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</si>
  <si>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</si>
  <si>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</si>
  <si>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</si>
  <si>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</si>
  <si>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</si>
  <si>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</si>
  <si>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</si>
  <si>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</si>
  <si>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</si>
  <si>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</si>
  <si>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</si>
  <si>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</si>
  <si>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</si>
  <si>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</si>
  <si>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</si>
  <si>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</si>
  <si>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</si>
  <si>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</si>
  <si>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</si>
  <si>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</si>
  <si>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</si>
  <si>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</si>
  <si>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</si>
  <si>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</si>
  <si>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</si>
  <si>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</si>
  <si>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</si>
  <si>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</si>
  <si>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</si>
  <si>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</si>
  <si>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</si>
  <si>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</si>
  <si>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</si>
  <si>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</si>
  <si>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</si>
  <si>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</si>
  <si>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</si>
  <si>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</si>
  <si>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</si>
  <si>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</si>
  <si>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</si>
  <si>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</si>
  <si>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</si>
  <si>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</si>
  <si>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</si>
  <si>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</si>
  <si>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</si>
  <si>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</si>
  <si>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</si>
  <si>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</si>
  <si>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</si>
  <si>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</si>
  <si>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</si>
  <si>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</si>
  <si>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</si>
  <si>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</si>
  <si>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</si>
  <si>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</si>
  <si>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</si>
  <si>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</si>
  <si>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</si>
  <si>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</si>
  <si>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</si>
  <si>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</si>
  <si>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</si>
  <si>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</si>
  <si>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</si>
  <si>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</si>
  <si>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</si>
  <si>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</si>
  <si>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</si>
  <si>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</si>
  <si>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</si>
  <si>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</si>
  <si>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</si>
  <si>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</si>
  <si>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</si>
  <si>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</si>
  <si>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</si>
  <si>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</si>
  <si>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</si>
  <si>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</si>
  <si>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</si>
  <si>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</si>
  <si>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</si>
  <si>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</si>
  <si>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</si>
  <si>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</si>
  <si>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</si>
  <si>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</si>
  <si>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</si>
  <si>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</si>
  <si>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</si>
  <si>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</si>
  <si>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</si>
  <si>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</si>
  <si>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</si>
  <si>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</si>
  <si>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</si>
  <si>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</si>
  <si>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</si>
  <si>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</si>
  <si>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</si>
  <si>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</si>
  <si>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</si>
  <si>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</si>
  <si>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</si>
  <si>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</si>
  <si>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</si>
  <si>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</si>
  <si>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</si>
  <si>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</si>
  <si>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</si>
  <si>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</si>
  <si>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</si>
  <si>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</si>
  <si>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</si>
  <si>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</si>
  <si>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</si>
  <si>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</si>
  <si>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</si>
  <si>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</si>
  <si>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</si>
  <si>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</si>
  <si>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</si>
  <si>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</si>
  <si>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</si>
  <si>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</si>
  <si>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</si>
  <si>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</si>
  <si>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</si>
  <si>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</si>
  <si>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</si>
  <si>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</si>
  <si>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</si>
  <si>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</si>
  <si>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</si>
  <si>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</si>
  <si>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</si>
  <si>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</si>
  <si>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</si>
  <si>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</si>
  <si>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</si>
  <si>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</si>
  <si>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</si>
  <si>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</si>
  <si>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</si>
  <si>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</si>
  <si>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</si>
  <si>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</si>
  <si>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</si>
  <si>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</si>
  <si>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</si>
  <si>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</si>
  <si>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</si>
  <si>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</si>
  <si>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</si>
  <si>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</si>
  <si>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</si>
  <si>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</si>
  <si>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</si>
  <si>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</si>
  <si>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</si>
  <si>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</si>
  <si>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</si>
  <si>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</si>
  <si>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</si>
  <si>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</si>
  <si>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</si>
  <si>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</si>
  <si>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</si>
  <si>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</si>
  <si>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</si>
  <si>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</si>
  <si>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</si>
  <si>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</si>
  <si>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</si>
  <si>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</si>
  <si>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</si>
  <si>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</si>
  <si>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</si>
  <si>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</si>
  <si>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</si>
  <si>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</si>
  <si>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</si>
  <si>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</si>
  <si>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</si>
  <si>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</si>
  <si>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</si>
  <si>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</si>
  <si>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</si>
  <si>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</si>
  <si>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</si>
  <si>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</si>
  <si>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</si>
  <si>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</si>
  <si>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</si>
  <si>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</si>
  <si>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</si>
  <si>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</si>
  <si>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</si>
  <si>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</si>
  <si>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</si>
  <si>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</si>
  <si>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</si>
  <si>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</si>
  <si>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</si>
  <si>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</si>
  <si>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</si>
  <si>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</si>
  <si>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</si>
  <si>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</si>
  <si>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</si>
  <si>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</si>
  <si>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</si>
  <si>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</si>
  <si>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</si>
  <si>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</si>
  <si>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</si>
  <si>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</si>
  <si>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</si>
  <si>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</si>
  <si>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</si>
  <si>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</si>
  <si>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</si>
  <si>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</si>
  <si>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</si>
  <si>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</si>
  <si>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</si>
  <si>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</si>
  <si>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</si>
  <si>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</si>
  <si>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</si>
  <si>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</si>
  <si>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</si>
  <si>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</si>
  <si>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</si>
  <si>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</si>
  <si>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</si>
  <si>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</si>
  <si>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</si>
  <si>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</si>
  <si>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</si>
  <si>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</si>
  <si>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</si>
  <si>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</si>
  <si>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</si>
  <si>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</si>
  <si>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</si>
  <si>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</si>
  <si>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</si>
  <si>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</si>
  <si>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</si>
  <si>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</si>
  <si>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</si>
  <si>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</si>
  <si>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</si>
  <si>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</si>
  <si>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</si>
  <si>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</si>
  <si>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</si>
  <si>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</si>
  <si>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</si>
  <si>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</si>
  <si>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</si>
  <si>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</si>
  <si>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</si>
  <si>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</si>
  <si>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</si>
  <si>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</si>
  <si>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</si>
  <si>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</si>
  <si>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Care of Michigan, Inc.</t>
  </si>
  <si>
    <t>BCBS OF MI GRP</t>
  </si>
  <si>
    <t>00572</t>
  </si>
  <si>
    <t>2014</t>
  </si>
  <si>
    <t>20500 Civic Center Drive Southfield, MI 48076-4115</t>
  </si>
  <si>
    <t>382536979</t>
  </si>
  <si>
    <t>068740</t>
  </si>
  <si>
    <t>52037</t>
  </si>
  <si>
    <t>66835</t>
  </si>
  <si>
    <t>47</t>
  </si>
  <si>
    <t>Incurred Claims</t>
  </si>
  <si>
    <t>BCMI pays a monthly capitation to an affiliate, Blue Care Network of Michigan</t>
  </si>
  <si>
    <t>Federal taxes and assessments</t>
  </si>
  <si>
    <t xml:space="preserve"> State insurance, premium and other taxes</t>
  </si>
  <si>
    <t xml:space="preserve"> Community benefit expenditures </t>
  </si>
  <si>
    <t xml:space="preserve"> Regulatory authority licenses and fees</t>
  </si>
  <si>
    <t>Actual data, no allocation required</t>
  </si>
  <si>
    <t>NONE</t>
  </si>
  <si>
    <t>BCMI federal taxes are based on a allocation of management fees from an affiliate, Blue Care Network of Michigan</t>
  </si>
  <si>
    <t>The management fees are allocated using the same proportion of expenses as for Blue Care Network of Michigan.</t>
  </si>
  <si>
    <t xml:space="preserve"> Improve health outcomes</t>
  </si>
  <si>
    <t xml:space="preserve"> Activities to prevent hospital readmission</t>
  </si>
  <si>
    <t xml:space="preserve"> Improve patient safety and reduce medical errors</t>
  </si>
  <si>
    <t xml:space="preserve"> Wellness and health promotion activities</t>
  </si>
  <si>
    <t xml:space="preserve"> Health Information Technology expenses related to healthcare quality</t>
  </si>
  <si>
    <t xml:space="preserve"> Allowable ICD-10 Expenses</t>
  </si>
  <si>
    <t>BCMI Health Care Quality Improvement (HQI) expenses are based on a allocation of management fees from an affiliate, Blue Care Network of Michigan</t>
  </si>
  <si>
    <t>The management fees are allocated using the same proportion of HQI expenses as for Blue Care Network of Michigan.</t>
  </si>
  <si>
    <t>Performing medical data analysis activities related to monitoring, measuring, analyzing and reporting clinical effectiveness.</t>
  </si>
  <si>
    <t xml:space="preserve">Proactive profiling to improve health outcomes, prevent hospital readmissions, improve member safety, reduce medical errors </t>
  </si>
  <si>
    <t>and promote evidence based medicine.</t>
  </si>
  <si>
    <t xml:space="preserve">Data analysis and reporting activities related to measuring, monitoring and improving clinical effectiveness for maintaining </t>
  </si>
  <si>
    <t>NCQA and HEDIS accreditation.</t>
  </si>
  <si>
    <t xml:space="preserve">BCMI Health Care Quality Improvement (HQI) expenses are based on a allocation of management fees from an affiliate, Blue Care Network </t>
  </si>
  <si>
    <t>Activities included were Medical/Hospital, Behavioral health, and Chronic disease case management.  Also included were medical</t>
  </si>
  <si>
    <t>policy activities related to promoting evidence based medicine and accreditation fees for NCQA and HEDIS.</t>
  </si>
  <si>
    <t>Activities included were Rehabilitation case management, member discharge planning and post discharge follow up.</t>
  </si>
  <si>
    <t xml:space="preserve">Medical policy and quality management activities related to using best clinical practices to improve safety and reduce medical errors. </t>
  </si>
  <si>
    <t>Also, pharmacy staff activities related to prospective prescription drug utilization review to prevent adverse drug interactions.</t>
  </si>
  <si>
    <t xml:space="preserve"> Cost containment expenses not included in quality improvement expenses</t>
  </si>
  <si>
    <t xml:space="preserve"> All other claims adjustment expenses</t>
  </si>
  <si>
    <t xml:space="preserve"> Direct sales salaries and benefits</t>
  </si>
  <si>
    <t xml:space="preserve"> Agents and brokers fees and commissions</t>
  </si>
  <si>
    <t xml:space="preserve"> Other taxes</t>
  </si>
  <si>
    <t xml:space="preserve"> Other general and administrative expenses</t>
  </si>
  <si>
    <t xml:space="preserve"> Community benefit expenditures</t>
  </si>
  <si>
    <t xml:space="preserve"> ICD-10 implementation expenses</t>
  </si>
  <si>
    <t>BCMI other general and administrative expenses are based on a allocation of management fees from an affiliate, Blue Care Network of Michigan</t>
  </si>
  <si>
    <t>The management fees are allocated using the same proportion of other general and administrative expenses as for Blue Care Network of Michigan</t>
  </si>
  <si>
    <t>BCMI cost containment expenses are based on a allocation of management fees from an affiliate, Blue Care Network of Michigan</t>
  </si>
  <si>
    <t>The management fees are allocated using the same proportion of cost containment expenses as for Blue Care Network of Michigan.</t>
  </si>
  <si>
    <t>These costs included expenses: related to detection and prevention of fraudulent requests for reimbursement,  network access fees,</t>
  </si>
  <si>
    <t>provider contracting, provider network developmnet, utilization management and certain types of consumer education.</t>
  </si>
  <si>
    <t>BCMI claims adjustment expenses are based on a allocation of management fees from an affiliate, Blue Care Network of Michigan</t>
  </si>
  <si>
    <t>The management fees are allocated using the same proportion of claims adjustment expenses as for Blue Care Network of Michigan.</t>
  </si>
  <si>
    <t xml:space="preserve">These are costs incurred for the adjustment and recording of claims and also include costs related to estimating the amounts </t>
  </si>
  <si>
    <t>of losses and disbursing loss payments.  Also overhead costs are included such as supplies, postage, and computer</t>
  </si>
  <si>
    <t>maintenance, etc.</t>
  </si>
  <si>
    <t>BCMI direct sales salaries and benefits are based on a allocation of management fees from an affiliate, Blue Care Network of Michigan</t>
  </si>
  <si>
    <t>The management fees are allocated using the same proportion of direct sales salaries and benefits as for Blue Care Network of 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</si>
</sst>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8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87"/>
      <tableStyleElement type="secondRowStripe" dxfId="586"/>
      <tableStyleElement type="firstColumnStripe" dxfId="585"/>
      <tableStyleElement type="secondColumnStripe" dxfId="5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162</v>
      </c>
    </row>
    <row r="13" spans="1:6" x14ac:dyDescent="0.4">
      <c r="B13" s="232" t="s">
        <v>50</v>
      </c>
      <c r="C13" s="378" t="s">
        <v>162</v>
      </c>
    </row>
    <row r="14" spans="1:6" x14ac:dyDescent="0.4">
      <c r="B14" s="232" t="s">
        <v>51</v>
      </c>
      <c r="C14" s="378" t="s">
        <v>498</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E26" sqref="E26:E2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Claims'!D5+'Pt 2 Premium and Claims'!D6-'Pt 2 Premium and Claims'!D7-'Pt 2 Premium and Claims'!D13+'Pt 2 Premium and Claims'!D14+'Pt 2 Premium and Claims'!D15+'Pt 2 Premium and Claims'!D16+'Pt 2 Premium and Claims'!D17</f>
        <v>1606374</v>
      </c>
      <c r="E5" s="106">
        <f>'Pt 2 Premium and Claims'!E5+'Pt 2 Premium and Claims'!E6-'Pt 2 Premium and Claims'!E7-'Pt 2 Premium and Claims'!E13+'Pt 2 Premium and Claims'!E14+'Pt 2 Premium and Claims'!E15+'Pt 2 Premium and Claims'!E16+'Pt 2 Premium and Claims'!E17</f>
        <v>1606374</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0</v>
      </c>
      <c r="K5" s="106">
        <f>'Pt 2 Premium and Claims'!K5+'Pt 2 Premium and Claims'!K6-'Pt 2 Premium and Claims'!K7-'Pt 2 Premium and Claims'!K13+'Pt 2 Premium and Claims'!K14+'Pt 2 Premium and Claims'!K15+'Pt 2 Premium and Claims'!K16+'Pt 2 Premium and Claims'!K17</f>
        <v>0</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Claims'!P14+'Pt 2 Premium and Claims'!P15+'Pt 2 Premium and Claims'!P16+'Pt 2 Premium and Claims'!P17</f>
        <v>0</v>
      </c>
      <c r="Q5" s="106">
        <f>'Pt 2 Premium and Claims'!Q5+'Pt 2 Premium and Claims'!Q6-'Pt 2 Premium and Claims'!Q7-'Pt 2 Premium and Claims'!Q13+'Pt 2 Premium and Claims'!Q14+'Pt 2 Premium and Claims'!Q15+'Pt 2 Premium and Claims'!Q16+'Pt 2 Premium and Claims'!Q17</f>
        <v>0</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f>'Pt 2 Premium and Claims'!U5+'Pt 2 Premium and Claims'!U6-'Pt 2 Premium and Claims'!U7-'Pt 2 Premium and Claims'!U13+'Pt 2 Premium and Claims'!U14+'Pt 2 Premium and Claims'!U15+'Pt 2 Premium and Claims'!U16+'Pt 2 Premium and Claims'!U17</f>
        <v>0</v>
      </c>
      <c r="V5" s="106">
        <f>'Pt 2 Premium and Claims'!V5+'Pt 2 Premium and Claims'!V6-'Pt 2 Premium and Claims'!V7-'Pt 2 Premium and Claims'!V13+'Pt 2 Premium and Claims'!V14+'Pt 2 Premium and Claims'!V15+'Pt 2 Premium and Claims'!V16+'Pt 2 Premium and Claims'!V17</f>
        <v>0</v>
      </c>
      <c r="W5" s="106">
        <f>'Pt 2 Premium and Claims'!W5+'Pt 2 Premium and Claims'!W6-'Pt 2 Premium and Claims'!W7-'Pt 2 Premium and Claims'!W13+'Pt 2 Premium and Claims'!W14+'Pt 2 Premium and Claims'!W15+'Pt 2 Premium and Claims'!W16+'Pt 2 Premium and Claims'!W17</f>
        <v>0</v>
      </c>
      <c r="X5" s="105">
        <f>'Pt 2 Premium and Claims'!X5+'Pt 2 Premium and Claims'!X6-'Pt 2 Premium and Claims'!X7-'Pt 2 Premium and Claims'!X13+'Pt 2 Premium and Claims'!X14+'Pt 2 Premium and Claims'!X15+'Pt 2 Premium and Claims'!X16+'Pt 2 Premium and Claims'!X17</f>
        <v>0</v>
      </c>
      <c r="Y5" s="106">
        <f>'Pt 2 Premium and Claims'!Y5+'Pt 2 Premium and Claims'!Y6-'Pt 2 Premium and Claims'!Y7-'Pt 2 Premium and Claims'!Y13+'Pt 2 Premium and Claims'!Y14+'Pt 2 Premium and Claims'!Y15+'Pt 2 Premium and Claims'!Y16+'Pt 2 Premium and Claims'!Y17</f>
        <v>0</v>
      </c>
      <c r="Z5" s="106">
        <f>'Pt 2 Premium and Claims'!Z5+'Pt 2 Premium and Claims'!Z6-'Pt 2 Premium and Claims'!Z7-'Pt 2 Premium and Claims'!Z13+'Pt 2 Premium and Claims'!Z14+'Pt 2 Premium and Claims'!Z15+'Pt 2 Premium and Claims'!Z16+'Pt 2 Premium and Claims'!Z17</f>
        <v>0</v>
      </c>
      <c r="AA5" s="105">
        <f>'Pt 2 Premium and Claims'!AA5+'Pt 2 Premium and Claims'!AA6-'Pt 2 Premium and Claims'!AA7-'Pt 2 Premium and Claims'!AA13+'Pt 2 Premium and Claims'!AA14+'Pt 2 Premium and Claims'!AA15+'Pt 2 Premium and Claims'!AA16+'Pt 2 Premium and Claims'!AA17</f>
        <v>0</v>
      </c>
      <c r="AB5" s="106">
        <f>'Pt 2 Premium and Claims'!AB5+'Pt 2 Premium and Claims'!AB6-'Pt 2 Premium and Claims'!AB7-'Pt 2 Premium and Claims'!AB13+'Pt 2 Premium and Claims'!AB14+'Pt 2 Premium and Claims'!AB15+'Pt 2 Premium and Claims'!AB16+'Pt 2 Premium and Claims'!AB17</f>
        <v>0</v>
      </c>
      <c r="AC5" s="106">
        <f>'Pt 2 Premium and Claims'!AC5+'Pt 2 Premium and Claims'!AC6-'Pt 2 Premium and Claims'!AC7-'Pt 2 Premium and Claims'!AC13+'Pt 2 Premium and Claims'!AC14+'Pt 2 Premium and Claims'!AC15+'Pt 2 Premium and Claims'!AC16+'Pt 2 Premium and Claims'!AC17</f>
        <v>0</v>
      </c>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0</v>
      </c>
      <c r="AT5" s="107">
        <f>'Pt 2 Premium and Claims'!AT5+'Pt 2 Premium and Claims'!AT6-'Pt 2 Premium and Claims'!AT7-'Pt 2 Premium and Claims'!AT13+'Pt 2 Premium and Claims'!AT14+'Pt 2 Premium and Claims'!AT15+'Pt 2 Premium and Claims'!AT16+'Pt 2 Premium and Claims'!AT17</f>
        <v>0</v>
      </c>
      <c r="AU5" s="107">
        <f>'Pt 2 Premium and Claims'!AU5+'Pt 2 Premium and Claims'!AU6-'Pt 2 Premium and Claims'!AU7-'Pt 2 Premium and Claims'!AU13+'Pt 2 Premium and Claims'!AU14+'Pt 2 Premium and Claims'!AU15+'Pt 2 Premium and Claims'!AU16+'Pt 2 Premium and Claims'!AU17</f>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35" x14ac:dyDescent="0.4">
      <c r="B8" s="155" t="s">
        <v>225</v>
      </c>
      <c r="C8" s="62" t="s">
        <v>59</v>
      </c>
      <c r="D8" s="109">
        <v>-1000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1428182</v>
      </c>
      <c r="E12" s="106">
        <f>+'Pt 2 Premium and Claims'!E54</f>
        <v>1428182</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0</v>
      </c>
      <c r="AT12" s="107">
        <f>+'Pt 2 Premium and Claims'!AT54</f>
        <v>0</v>
      </c>
      <c r="AU12" s="107">
        <f>+'Pt 2 Premium and Claims'!AU54</f>
        <v>0</v>
      </c>
      <c r="AV12" s="312"/>
      <c r="AW12" s="317"/>
    </row>
    <row r="13" spans="1:49" ht="25.35" x14ac:dyDescent="0.4">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35" x14ac:dyDescent="0.4">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4">
      <c r="B21" s="155" t="s">
        <v>238</v>
      </c>
      <c r="C21" s="62" t="s">
        <v>66</v>
      </c>
      <c r="D21" s="109">
        <v>11669</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4">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4">
      <c r="A26" s="35"/>
      <c r="B26" s="158" t="s">
        <v>243</v>
      </c>
      <c r="C26" s="62"/>
      <c r="D26" s="109">
        <v>17721</v>
      </c>
      <c r="E26" s="110">
        <v>17721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4">
      <c r="B27" s="158" t="s">
        <v>244</v>
      </c>
      <c r="C27" s="62"/>
      <c r="D27" s="109">
        <v>598</v>
      </c>
      <c r="E27" s="110">
        <v>598</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4">
      <c r="A28" s="35"/>
      <c r="B28" s="158" t="s">
        <v>245</v>
      </c>
      <c r="C28" s="62"/>
      <c r="D28" s="109">
        <v>6808</v>
      </c>
      <c r="E28" s="110">
        <v>6808</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4">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18522</v>
      </c>
      <c r="E34" s="110">
        <v>18522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4">
      <c r="B35" s="158" t="s">
        <v>252</v>
      </c>
      <c r="C35" s="62"/>
      <c r="D35" s="109">
        <v>1549</v>
      </c>
      <c r="E35" s="110">
        <v>1549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3053</v>
      </c>
      <c r="E37" s="118">
        <v>3053</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4">
      <c r="B38" s="155" t="s">
        <v>255</v>
      </c>
      <c r="C38" s="62" t="s">
        <v>16</v>
      </c>
      <c r="D38" s="109">
        <v>555</v>
      </c>
      <c r="E38" s="110">
        <v>555</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4">
      <c r="B39" s="158" t="s">
        <v>256</v>
      </c>
      <c r="C39" s="62" t="s">
        <v>17</v>
      </c>
      <c r="D39" s="109">
        <v>741</v>
      </c>
      <c r="E39" s="110">
        <v>741</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4">
      <c r="B40" s="158" t="s">
        <v>257</v>
      </c>
      <c r="C40" s="62" t="s">
        <v>38</v>
      </c>
      <c r="D40" s="109">
        <v>265</v>
      </c>
      <c r="E40" s="110">
        <v>265</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x14ac:dyDescent="0.4">
      <c r="A41" s="35"/>
      <c r="B41" s="158" t="s">
        <v>258</v>
      </c>
      <c r="C41" s="62" t="s">
        <v>129</v>
      </c>
      <c r="D41" s="109">
        <v>2452</v>
      </c>
      <c r="E41" s="110">
        <v>2452</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4">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7970</v>
      </c>
      <c r="E44" s="118">
        <v>7970</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4">
      <c r="B45" s="161" t="s">
        <v>262</v>
      </c>
      <c r="C45" s="62" t="s">
        <v>19</v>
      </c>
      <c r="D45" s="109">
        <v>14306</v>
      </c>
      <c r="E45" s="110">
        <v>14306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4">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4">
      <c r="B47" s="161" t="s">
        <v>264</v>
      </c>
      <c r="C47" s="62" t="s">
        <v>21</v>
      </c>
      <c r="D47" s="109">
        <v>0</v>
      </c>
      <c r="E47" s="110">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10916</v>
      </c>
      <c r="E49" s="110">
        <v>10916</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4">
      <c r="B51" s="155" t="s">
        <v>267</v>
      </c>
      <c r="C51" s="62"/>
      <c r="D51" s="109">
        <v>281926</v>
      </c>
      <c r="E51" s="110">
        <v>281926</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180</v>
      </c>
      <c r="E56" s="122">
        <v>180</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4">
      <c r="B57" s="161" t="s">
        <v>273</v>
      </c>
      <c r="C57" s="62" t="s">
        <v>25</v>
      </c>
      <c r="D57" s="124">
        <v>250</v>
      </c>
      <c r="E57" s="125">
        <v>250</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4">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4">
      <c r="B59" s="161" t="s">
        <v>275</v>
      </c>
      <c r="C59" s="62" t="s">
        <v>27</v>
      </c>
      <c r="D59" s="124">
        <v>3404</v>
      </c>
      <c r="E59" s="125">
        <v>3404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4">
      <c r="B60" s="161" t="s">
        <v>276</v>
      </c>
      <c r="C60" s="62"/>
      <c r="D60" s="127">
        <f>D59/12</f>
        <v>283.66666666666669</v>
      </c>
      <c r="E60" s="128">
        <f t="shared" ref="E60:AC60" si="0">E59/12</f>
        <v>283.66666666666669</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AV60" si="1">AS59/12</f>
        <v>0</v>
      </c>
      <c r="AT60" s="129">
        <f t="shared" si="1"/>
        <v>0</v>
      </c>
      <c r="AU60" s="129">
        <f t="shared" si="1"/>
        <v>0</v>
      </c>
      <c r="AV60" s="129">
        <f t="shared" si="1"/>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83" priority="42" stopIfTrue="1" operator="lessThan">
      <formula>0</formula>
    </cfRule>
  </conditionalFormatting>
  <conditionalFormatting sqref="AS53">
    <cfRule type="cellIs" dxfId="582" priority="41" stopIfTrue="1" operator="lessThan">
      <formula>0</formula>
    </cfRule>
  </conditionalFormatting>
  <conditionalFormatting sqref="G56:I57 G59:I59 D59 D56:D57 G7:I7 E13:F15 D6:D10 D13:D21">
    <cfRule type="cellIs" dxfId="581" priority="104" stopIfTrue="1" operator="lessThan">
      <formula>0</formula>
    </cfRule>
  </conditionalFormatting>
  <conditionalFormatting sqref="AI34:AI35">
    <cfRule type="cellIs" dxfId="580" priority="59" stopIfTrue="1" operator="lessThan">
      <formula>0</formula>
    </cfRule>
  </conditionalFormatting>
  <conditionalFormatting sqref="AQ56:AR57 AQ59:AR59 AN59 AN56:AN57">
    <cfRule type="cellIs" dxfId="579" priority="9" stopIfTrue="1" operator="lessThan">
      <formula>0</formula>
    </cfRule>
  </conditionalFormatting>
  <conditionalFormatting sqref="M7:O7 J6:J10">
    <cfRule type="cellIs" dxfId="578" priority="101" stopIfTrue="1" operator="lessThan">
      <formula>0</formula>
    </cfRule>
  </conditionalFormatting>
  <conditionalFormatting sqref="S7:T7 P6:P10">
    <cfRule type="cellIs" dxfId="577" priority="99" stopIfTrue="1" operator="lessThan">
      <formula>0</formula>
    </cfRule>
  </conditionalFormatting>
  <conditionalFormatting sqref="U6:U10">
    <cfRule type="cellIs" dxfId="576" priority="98" stopIfTrue="1" operator="lessThan">
      <formula>0</formula>
    </cfRule>
  </conditionalFormatting>
  <conditionalFormatting sqref="X6:X10">
    <cfRule type="cellIs" dxfId="575" priority="97" stopIfTrue="1" operator="lessThan">
      <formula>0</formula>
    </cfRule>
  </conditionalFormatting>
  <conditionalFormatting sqref="AA6:AA10">
    <cfRule type="cellIs" dxfId="574" priority="96" stopIfTrue="1" operator="lessThan">
      <formula>0</formula>
    </cfRule>
  </conditionalFormatting>
  <conditionalFormatting sqref="AD6:AD10">
    <cfRule type="cellIs" dxfId="573" priority="95" stopIfTrue="1" operator="lessThan">
      <formula>0</formula>
    </cfRule>
  </conditionalFormatting>
  <conditionalFormatting sqref="AI6:AI10">
    <cfRule type="cellIs" dxfId="572" priority="94" stopIfTrue="1" operator="lessThan">
      <formula>0</formula>
    </cfRule>
  </conditionalFormatting>
  <conditionalFormatting sqref="AT6:AT10">
    <cfRule type="cellIs" dxfId="571" priority="91" stopIfTrue="1" operator="lessThan">
      <formula>0</formula>
    </cfRule>
  </conditionalFormatting>
  <conditionalFormatting sqref="AS6:AS10">
    <cfRule type="cellIs" dxfId="570" priority="92" stopIfTrue="1" operator="lessThan">
      <formula>0</formula>
    </cfRule>
  </conditionalFormatting>
  <conditionalFormatting sqref="AU6:AU10">
    <cfRule type="cellIs" dxfId="569" priority="90" stopIfTrue="1" operator="lessThan">
      <formula>0</formula>
    </cfRule>
  </conditionalFormatting>
  <conditionalFormatting sqref="I13:I15">
    <cfRule type="cellIs" dxfId="568" priority="89" stopIfTrue="1" operator="lessThan">
      <formula>0</formula>
    </cfRule>
  </conditionalFormatting>
  <conditionalFormatting sqref="K13:L15 J13:J21">
    <cfRule type="cellIs" dxfId="567" priority="88" stopIfTrue="1" operator="lessThan">
      <formula>0</formula>
    </cfRule>
  </conditionalFormatting>
  <conditionalFormatting sqref="O13:O15">
    <cfRule type="cellIs" dxfId="566" priority="87" stopIfTrue="1" operator="lessThan">
      <formula>0</formula>
    </cfRule>
  </conditionalFormatting>
  <conditionalFormatting sqref="V13:V15 U13:U21">
    <cfRule type="cellIs" dxfId="565" priority="85" stopIfTrue="1" operator="lessThan">
      <formula>0</formula>
    </cfRule>
  </conditionalFormatting>
  <conditionalFormatting sqref="W13:W15">
    <cfRule type="cellIs" dxfId="564" priority="84" stopIfTrue="1" operator="lessThan">
      <formula>0</formula>
    </cfRule>
  </conditionalFormatting>
  <conditionalFormatting sqref="Y13:Y15 X13:X21">
    <cfRule type="cellIs" dxfId="563" priority="83" stopIfTrue="1" operator="lessThan">
      <formula>0</formula>
    </cfRule>
  </conditionalFormatting>
  <conditionalFormatting sqref="Z13:Z15">
    <cfRule type="cellIs" dxfId="562" priority="82" stopIfTrue="1" operator="lessThan">
      <formula>0</formula>
    </cfRule>
  </conditionalFormatting>
  <conditionalFormatting sqref="AB13:AB15 AA13:AA21">
    <cfRule type="cellIs" dxfId="561" priority="81" stopIfTrue="1" operator="lessThan">
      <formula>0</formula>
    </cfRule>
  </conditionalFormatting>
  <conditionalFormatting sqref="AC13:AC15">
    <cfRule type="cellIs" dxfId="560" priority="80" stopIfTrue="1" operator="lessThan">
      <formula>0</formula>
    </cfRule>
  </conditionalFormatting>
  <conditionalFormatting sqref="AD13:AD21">
    <cfRule type="cellIs" dxfId="559" priority="79" stopIfTrue="1" operator="lessThan">
      <formula>0</formula>
    </cfRule>
  </conditionalFormatting>
  <conditionalFormatting sqref="AI13:AI21">
    <cfRule type="cellIs" dxfId="558" priority="78" stopIfTrue="1" operator="lessThan">
      <formula>0</formula>
    </cfRule>
  </conditionalFormatting>
  <conditionalFormatting sqref="AT13:AT21">
    <cfRule type="cellIs" dxfId="557" priority="75" stopIfTrue="1" operator="lessThan">
      <formula>0</formula>
    </cfRule>
  </conditionalFormatting>
  <conditionalFormatting sqref="AS13:AS21">
    <cfRule type="cellIs" dxfId="556" priority="76" stopIfTrue="1" operator="lessThan">
      <formula>0</formula>
    </cfRule>
  </conditionalFormatting>
  <conditionalFormatting sqref="AU13:AU21">
    <cfRule type="cellIs" dxfId="555" priority="74" stopIfTrue="1" operator="lessThan">
      <formula>0</formula>
    </cfRule>
  </conditionalFormatting>
  <conditionalFormatting sqref="D53:F53">
    <cfRule type="cellIs" dxfId="554" priority="67" stopIfTrue="1" operator="lessThan">
      <formula>0</formula>
    </cfRule>
  </conditionalFormatting>
  <conditionalFormatting sqref="I53">
    <cfRule type="cellIs" dxfId="553" priority="66" stopIfTrue="1" operator="lessThan">
      <formula>0</formula>
    </cfRule>
  </conditionalFormatting>
  <conditionalFormatting sqref="J53:L53">
    <cfRule type="cellIs" dxfId="552" priority="65" stopIfTrue="1" operator="lessThan">
      <formula>0</formula>
    </cfRule>
  </conditionalFormatting>
  <conditionalFormatting sqref="O53">
    <cfRule type="cellIs" dxfId="551" priority="64" stopIfTrue="1" operator="lessThan">
      <formula>0</formula>
    </cfRule>
  </conditionalFormatting>
  <conditionalFormatting sqref="P53:R53">
    <cfRule type="cellIs" dxfId="550" priority="63" stopIfTrue="1" operator="lessThan">
      <formula>0</formula>
    </cfRule>
  </conditionalFormatting>
  <conditionalFormatting sqref="U53:AD53">
    <cfRule type="cellIs" dxfId="549" priority="62" stopIfTrue="1" operator="lessThan">
      <formula>0</formula>
    </cfRule>
  </conditionalFormatting>
  <conditionalFormatting sqref="AI25:AI28">
    <cfRule type="cellIs" dxfId="548" priority="61" stopIfTrue="1" operator="lessThan">
      <formula>0</formula>
    </cfRule>
  </conditionalFormatting>
  <conditionalFormatting sqref="AI30:AI32">
    <cfRule type="cellIs" dxfId="547" priority="60" stopIfTrue="1" operator="lessThan">
      <formula>0</formula>
    </cfRule>
  </conditionalFormatting>
  <conditionalFormatting sqref="AN25:AR28">
    <cfRule type="cellIs" dxfId="546" priority="58" stopIfTrue="1" operator="lessThan">
      <formula>0</formula>
    </cfRule>
  </conditionalFormatting>
  <conditionalFormatting sqref="AN30:AR32">
    <cfRule type="cellIs" dxfId="545" priority="57" stopIfTrue="1" operator="lessThan">
      <formula>0</formula>
    </cfRule>
  </conditionalFormatting>
  <conditionalFormatting sqref="AN34:AR35">
    <cfRule type="cellIs" dxfId="544" priority="56" stopIfTrue="1" operator="lessThan">
      <formula>0</formula>
    </cfRule>
  </conditionalFormatting>
  <conditionalFormatting sqref="AS25:AV26 AS27:AU27">
    <cfRule type="cellIs" dxfId="543" priority="55" stopIfTrue="1" operator="lessThan">
      <formula>0</formula>
    </cfRule>
  </conditionalFormatting>
  <conditionalFormatting sqref="AS28:AV28">
    <cfRule type="cellIs" dxfId="542" priority="54" stopIfTrue="1" operator="lessThan">
      <formula>0</formula>
    </cfRule>
  </conditionalFormatting>
  <conditionalFormatting sqref="AS30:AV32">
    <cfRule type="cellIs" dxfId="541" priority="53" stopIfTrue="1" operator="lessThan">
      <formula>0</formula>
    </cfRule>
  </conditionalFormatting>
  <conditionalFormatting sqref="AI44:AI47">
    <cfRule type="cellIs" dxfId="540" priority="52" stopIfTrue="1" operator="lessThan">
      <formula>0</formula>
    </cfRule>
  </conditionalFormatting>
  <conditionalFormatting sqref="AI49:AI52">
    <cfRule type="cellIs" dxfId="539" priority="51" stopIfTrue="1" operator="lessThan">
      <formula>0</formula>
    </cfRule>
  </conditionalFormatting>
  <conditionalFormatting sqref="AI53">
    <cfRule type="cellIs" dxfId="538" priority="50" stopIfTrue="1" operator="lessThan">
      <formula>0</formula>
    </cfRule>
  </conditionalFormatting>
  <conditionalFormatting sqref="AI37:AI42">
    <cfRule type="cellIs" dxfId="537" priority="49" stopIfTrue="1" operator="lessThan">
      <formula>0</formula>
    </cfRule>
  </conditionalFormatting>
  <conditionalFormatting sqref="AN37:AR42">
    <cfRule type="cellIs" dxfId="536" priority="48" stopIfTrue="1" operator="lessThan">
      <formula>0</formula>
    </cfRule>
  </conditionalFormatting>
  <conditionalFormatting sqref="AN44:AR47">
    <cfRule type="cellIs" dxfId="535" priority="47" stopIfTrue="1" operator="lessThan">
      <formula>0</formula>
    </cfRule>
  </conditionalFormatting>
  <conditionalFormatting sqref="AN49:AR52">
    <cfRule type="cellIs" dxfId="534" priority="46" stopIfTrue="1" operator="lessThan">
      <formula>0</formula>
    </cfRule>
  </conditionalFormatting>
  <conditionalFormatting sqref="AN53:AP53">
    <cfRule type="cellIs" dxfId="533" priority="45" stopIfTrue="1" operator="lessThan">
      <formula>0</formula>
    </cfRule>
  </conditionalFormatting>
  <conditionalFormatting sqref="AS37:AS42">
    <cfRule type="cellIs" dxfId="532" priority="44" stopIfTrue="1" operator="lessThan">
      <formula>0</formula>
    </cfRule>
  </conditionalFormatting>
  <conditionalFormatting sqref="AS44:AS47">
    <cfRule type="cellIs" dxfId="531" priority="43" stopIfTrue="1" operator="lessThan">
      <formula>0</formula>
    </cfRule>
  </conditionalFormatting>
  <conditionalFormatting sqref="AT37:AT42">
    <cfRule type="cellIs" dxfId="530" priority="40" stopIfTrue="1" operator="lessThan">
      <formula>0</formula>
    </cfRule>
  </conditionalFormatting>
  <conditionalFormatting sqref="AT44:AT47">
    <cfRule type="cellIs" dxfId="529" priority="39" stopIfTrue="1" operator="lessThan">
      <formula>0</formula>
    </cfRule>
  </conditionalFormatting>
  <conditionalFormatting sqref="AT49:AT52">
    <cfRule type="cellIs" dxfId="528" priority="38" stopIfTrue="1" operator="lessThan">
      <formula>0</formula>
    </cfRule>
  </conditionalFormatting>
  <conditionalFormatting sqref="AT53">
    <cfRule type="cellIs" dxfId="527" priority="37" stopIfTrue="1" operator="lessThan">
      <formula>0</formula>
    </cfRule>
  </conditionalFormatting>
  <conditionalFormatting sqref="AU37:AU42">
    <cfRule type="cellIs" dxfId="526" priority="36" stopIfTrue="1" operator="lessThan">
      <formula>0</formula>
    </cfRule>
  </conditionalFormatting>
  <conditionalFormatting sqref="AU44:AU47">
    <cfRule type="cellIs" dxfId="525" priority="35" stopIfTrue="1" operator="lessThan">
      <formula>0</formula>
    </cfRule>
  </conditionalFormatting>
  <conditionalFormatting sqref="AU49:AU52">
    <cfRule type="cellIs" dxfId="524" priority="34" stopIfTrue="1" operator="lessThan">
      <formula>0</formula>
    </cfRule>
  </conditionalFormatting>
  <conditionalFormatting sqref="AU53">
    <cfRule type="cellIs" dxfId="523" priority="33" stopIfTrue="1" operator="lessThan">
      <formula>0</formula>
    </cfRule>
  </conditionalFormatting>
  <conditionalFormatting sqref="AV37:AV42">
    <cfRule type="cellIs" dxfId="522" priority="32" stopIfTrue="1" operator="lessThan">
      <formula>0</formula>
    </cfRule>
  </conditionalFormatting>
  <conditionalFormatting sqref="AV44:AV47">
    <cfRule type="cellIs" dxfId="521" priority="31" stopIfTrue="1" operator="lessThan">
      <formula>0</formula>
    </cfRule>
  </conditionalFormatting>
  <conditionalFormatting sqref="AV49:AV52">
    <cfRule type="cellIs" dxfId="520" priority="30" stopIfTrue="1" operator="lessThan">
      <formula>0</formula>
    </cfRule>
  </conditionalFormatting>
  <conditionalFormatting sqref="AV53">
    <cfRule type="cellIs" dxfId="519" priority="29" stopIfTrue="1" operator="lessThan">
      <formula>0</formula>
    </cfRule>
  </conditionalFormatting>
  <conditionalFormatting sqref="AS35:AV35">
    <cfRule type="cellIs" dxfId="518" priority="28" stopIfTrue="1" operator="lessThan">
      <formula>0</formula>
    </cfRule>
  </conditionalFormatting>
  <conditionalFormatting sqref="AV34">
    <cfRule type="cellIs" dxfId="517" priority="27" stopIfTrue="1" operator="lessThan">
      <formula>0</formula>
    </cfRule>
  </conditionalFormatting>
  <conditionalFormatting sqref="AT34">
    <cfRule type="cellIs" dxfId="516" priority="26" stopIfTrue="1" operator="lessThan">
      <formula>0</formula>
    </cfRule>
  </conditionalFormatting>
  <conditionalFormatting sqref="AW61:AW62">
    <cfRule type="cellIs" dxfId="515" priority="25" stopIfTrue="1" operator="lessThan">
      <formula>0</formula>
    </cfRule>
  </conditionalFormatting>
  <conditionalFormatting sqref="M56:O57 J56:J57">
    <cfRule type="cellIs" dxfId="514" priority="24" stopIfTrue="1" operator="lessThan">
      <formula>0</formula>
    </cfRule>
  </conditionalFormatting>
  <conditionalFormatting sqref="M58:O59 J58:J59">
    <cfRule type="cellIs" dxfId="513" priority="22" stopIfTrue="1" operator="lessThan">
      <formula>0</formula>
    </cfRule>
  </conditionalFormatting>
  <conditionalFormatting sqref="S56:U57 P56:P57">
    <cfRule type="cellIs" dxfId="512" priority="20" stopIfTrue="1" operator="lessThan">
      <formula>0</formula>
    </cfRule>
  </conditionalFormatting>
  <conditionalFormatting sqref="V56:W57">
    <cfRule type="cellIs" dxfId="511" priority="19" stopIfTrue="1" operator="lessThan">
      <formula>0</formula>
    </cfRule>
  </conditionalFormatting>
  <conditionalFormatting sqref="S59:U59 P59">
    <cfRule type="cellIs" dxfId="510" priority="18" stopIfTrue="1" operator="lessThan">
      <formula>0</formula>
    </cfRule>
  </conditionalFormatting>
  <conditionalFormatting sqref="V59:W59">
    <cfRule type="cellIs" dxfId="509" priority="17" stopIfTrue="1" operator="lessThan">
      <formula>0</formula>
    </cfRule>
  </conditionalFormatting>
  <conditionalFormatting sqref="S58:T58 P58">
    <cfRule type="cellIs" dxfId="508" priority="16" stopIfTrue="1" operator="lessThan">
      <formula>0</formula>
    </cfRule>
  </conditionalFormatting>
  <conditionalFormatting sqref="X56:X57">
    <cfRule type="cellIs" dxfId="507" priority="15" stopIfTrue="1" operator="lessThan">
      <formula>0</formula>
    </cfRule>
  </conditionalFormatting>
  <conditionalFormatting sqref="X59">
    <cfRule type="cellIs" dxfId="506" priority="14" stopIfTrue="1" operator="lessThan">
      <formula>0</formula>
    </cfRule>
  </conditionalFormatting>
  <conditionalFormatting sqref="X58">
    <cfRule type="cellIs" dxfId="505" priority="13" stopIfTrue="1" operator="lessThan">
      <formula>0</formula>
    </cfRule>
  </conditionalFormatting>
  <conditionalFormatting sqref="AA56:AA57">
    <cfRule type="cellIs" dxfId="504" priority="12" stopIfTrue="1" operator="lessThan">
      <formula>0</formula>
    </cfRule>
  </conditionalFormatting>
  <conditionalFormatting sqref="AA59">
    <cfRule type="cellIs" dxfId="503" priority="11" stopIfTrue="1" operator="lessThan">
      <formula>0</formula>
    </cfRule>
  </conditionalFormatting>
  <conditionalFormatting sqref="AA58">
    <cfRule type="cellIs" dxfId="502" priority="10" stopIfTrue="1" operator="lessThan">
      <formula>0</formula>
    </cfRule>
  </conditionalFormatting>
  <conditionalFormatting sqref="Q13:R15 P13:P21">
    <cfRule type="cellIs" dxfId="501" priority="86" stopIfTrue="1" operator="lessThan">
      <formula>0</formula>
    </cfRule>
  </conditionalFormatting>
  <conditionalFormatting sqref="AQ7:AR7 AO13:AP15 AN6:AN10 AN13:AN21">
    <cfRule type="cellIs" dxfId="500" priority="8" stopIfTrue="1" operator="lessThan">
      <formula>0</formula>
    </cfRule>
  </conditionalFormatting>
  <conditionalFormatting sqref="AU34">
    <cfRule type="cellIs" dxfId="499" priority="7" stopIfTrue="1" operator="lessThan">
      <formula>0</formula>
    </cfRule>
  </conditionalFormatting>
  <conditionalFormatting sqref="G59:I59 D59">
    <cfRule type="cellIs" dxfId="498" priority="6" stopIfTrue="1" operator="lessThan">
      <formula>0</formula>
    </cfRule>
  </conditionalFormatting>
  <conditionalFormatting sqref="M59:O59 J59">
    <cfRule type="cellIs" dxfId="497" priority="5" stopIfTrue="1" operator="lessThan">
      <formula>0</formula>
    </cfRule>
  </conditionalFormatting>
  <conditionalFormatting sqref="S59:U59 P59">
    <cfRule type="cellIs" dxfId="496" priority="4" stopIfTrue="1" operator="lessThan">
      <formula>0</formula>
    </cfRule>
  </conditionalFormatting>
  <conditionalFormatting sqref="V59:W59">
    <cfRule type="cellIs" dxfId="495" priority="3" stopIfTrue="1" operator="lessThan">
      <formula>0</formula>
    </cfRule>
  </conditionalFormatting>
  <conditionalFormatting sqref="X59">
    <cfRule type="cellIs" dxfId="494" priority="2" stopIfTrue="1" operator="lessThan">
      <formula>0</formula>
    </cfRule>
  </conditionalFormatting>
  <conditionalFormatting sqref="AA59">
    <cfRule type="cellIs" dxfId="49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L5" activePane="bottomRight" state="frozen"/>
      <selection activeCell="B1" sqref="B1"/>
      <selection pane="topRight" activeCell="B1" sqref="B1"/>
      <selection pane="bottomLeft" activeCell="B1" sqref="B1"/>
      <selection pane="bottomRight" activeCell="AU1" sqref="AU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1606374</v>
      </c>
      <c r="E5" s="118">
        <v>1606374</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-1000</v>
      </c>
      <c r="E18" s="110">
        <v>-1000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1428182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4">
      <c r="B24" s="178" t="s">
        <v>114</v>
      </c>
      <c r="C24" s="133"/>
      <c r="D24" s="293"/>
      <c r="E24" s="110">
        <v>1428182</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35" x14ac:dyDescent="0.4">
      <c r="B27" s="178" t="s">
        <v>85</v>
      </c>
      <c r="C27" s="133"/>
      <c r="D27" s="293"/>
      <c r="E27" s="110">
        <v>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f>D23+D26-D28+D30-D32+D34-D36+D38+D41-D43+D45+D46-D47-D49+D50+D51+D52+D53</f>
        <v>1428182</v>
      </c>
      <c r="E54" s="115">
        <f>E24+E27+E31+E35-E36+E39+E42+E45+E46-E49+E51+E52+E53</f>
        <v>1428182</v>
      </c>
      <c r="F54" s="115">
        <f t="shared" ref="F54:I54" si="0">F24+F27+F31+F35-F36+F39+F42+F45+F46-F49+F51+F52+F53</f>
        <v>0</v>
      </c>
      <c r="G54" s="115">
        <f t="shared" si="0"/>
        <v>0</v>
      </c>
      <c r="H54" s="115">
        <f t="shared" si="0"/>
        <v>0</v>
      </c>
      <c r="I54" s="114">
        <f t="shared" si="0"/>
        <v>0</v>
      </c>
      <c r="J54" s="114">
        <f>J23+J26-J28+J30-J32+J34-J36+J38+J41-J43+J45+J46-J47-J49+J50+J51+J52+J53</f>
        <v>0</v>
      </c>
      <c r="K54" s="115">
        <f t="shared" ref="K54:O54" si="1">K24+K27+K31+K35-K36+K39+K42+K45+K46-K49+K51+K52+K53</f>
        <v>0</v>
      </c>
      <c r="L54" s="115">
        <f t="shared" si="1"/>
        <v>0</v>
      </c>
      <c r="M54" s="115">
        <f t="shared" si="1"/>
        <v>0</v>
      </c>
      <c r="N54" s="115">
        <f t="shared" si="1"/>
        <v>0</v>
      </c>
      <c r="O54" s="114">
        <f t="shared" si="1"/>
        <v>0</v>
      </c>
      <c r="P54" s="114">
        <f>P23+P26-P28+P30-P32+P34-P36+P38+P41-P43+P45+P46-P47-P49+P50+P51+P52+P53</f>
        <v>0</v>
      </c>
      <c r="Q54" s="115">
        <f t="shared" ref="Q54:T54" si="2">Q24+Q27+Q31+Q35-Q36+Q39+Q42+Q45+Q46-Q49+Q51+Q52+Q53</f>
        <v>0</v>
      </c>
      <c r="R54" s="115">
        <f t="shared" si="2"/>
        <v>0</v>
      </c>
      <c r="S54" s="115">
        <f t="shared" si="2"/>
        <v>0</v>
      </c>
      <c r="T54" s="115">
        <f t="shared" si="2"/>
        <v>0</v>
      </c>
      <c r="U54" s="114">
        <f>U23+U26-U28+U30-U32+U34-U36+U38+U41-U43+U45+U46-U47-U49+U50+U51+U52+U53</f>
        <v>0</v>
      </c>
      <c r="V54" s="115">
        <f t="shared" ref="V54:W54" si="3">V24+V27+V31+V35-V36+V39+V42+V45+V46-V49+V51+V52+V53</f>
        <v>0</v>
      </c>
      <c r="W54" s="115">
        <f t="shared" si="3"/>
        <v>0</v>
      </c>
      <c r="X54" s="114">
        <f>X23+X26-X28+X30-X32+X34-X36+X38+X41-X43+X45+X46-X47-X49+X50+X51+X52+X53</f>
        <v>0</v>
      </c>
      <c r="Y54" s="115">
        <f t="shared" ref="Y54:Z54" si="4">Y24+Y27+Y31+Y35-Y36+Y39+Y42+Y45+Y46-Y49+Y51+Y52+Y53</f>
        <v>0</v>
      </c>
      <c r="Z54" s="115">
        <f t="shared" si="4"/>
        <v>0</v>
      </c>
      <c r="AA54" s="114">
        <f>AA23+AA26-AA28+AA30-AA32+AA34-AA36+AA38+AA41-AA43+AA45+AA46-AA47-AA49+AA50+AA51+AA52+AA53</f>
        <v>0</v>
      </c>
      <c r="AB54" s="115">
        <f t="shared" ref="AB54:AC54" si="5">AB24+AB27+AB31+AB35-AB36+AB39+AB42+AB45+AB46-AB49+AB51+AB52+AB53</f>
        <v>0</v>
      </c>
      <c r="AC54" s="115">
        <f t="shared" si="5"/>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x14ac:dyDescent="0.4">
      <c r="B55" s="181" t="s">
        <v>304</v>
      </c>
      <c r="C55" s="137" t="s">
        <v>28</v>
      </c>
      <c r="D55" s="114">
        <f>MIN(D56:D57)</f>
        <v>0</v>
      </c>
      <c r="E55" s="115">
        <f t="shared" ref="E55:AC55" si="6">MIN(E56:E57)</f>
        <v>0</v>
      </c>
      <c r="F55" s="115">
        <f t="shared" si="6"/>
        <v>0</v>
      </c>
      <c r="G55" s="115">
        <f t="shared" si="6"/>
        <v>0</v>
      </c>
      <c r="H55" s="115">
        <f t="shared" si="6"/>
        <v>0</v>
      </c>
      <c r="I55" s="114">
        <f t="shared" si="6"/>
        <v>0</v>
      </c>
      <c r="J55" s="114">
        <f t="shared" si="6"/>
        <v>0</v>
      </c>
      <c r="K55" s="115">
        <f t="shared" si="6"/>
        <v>0</v>
      </c>
      <c r="L55" s="115">
        <f t="shared" si="6"/>
        <v>0</v>
      </c>
      <c r="M55" s="115">
        <f t="shared" si="6"/>
        <v>0</v>
      </c>
      <c r="N55" s="115">
        <f t="shared" si="6"/>
        <v>0</v>
      </c>
      <c r="O55" s="114">
        <f t="shared" si="6"/>
        <v>0</v>
      </c>
      <c r="P55" s="114">
        <f t="shared" si="6"/>
        <v>0</v>
      </c>
      <c r="Q55" s="115">
        <f t="shared" si="6"/>
        <v>0</v>
      </c>
      <c r="R55" s="115">
        <f t="shared" si="6"/>
        <v>0</v>
      </c>
      <c r="S55" s="115">
        <f t="shared" si="6"/>
        <v>0</v>
      </c>
      <c r="T55" s="115">
        <f t="shared" si="6"/>
        <v>0</v>
      </c>
      <c r="U55" s="114">
        <f t="shared" si="6"/>
        <v>0</v>
      </c>
      <c r="V55" s="115">
        <f t="shared" si="6"/>
        <v>0</v>
      </c>
      <c r="W55" s="115">
        <f t="shared" si="6"/>
        <v>0</v>
      </c>
      <c r="X55" s="114">
        <f t="shared" si="6"/>
        <v>0</v>
      </c>
      <c r="Y55" s="115">
        <f t="shared" si="6"/>
        <v>0</v>
      </c>
      <c r="Z55" s="115">
        <f t="shared" si="6"/>
        <v>0</v>
      </c>
      <c r="AA55" s="114">
        <f t="shared" si="6"/>
        <v>0</v>
      </c>
      <c r="AB55" s="115">
        <f t="shared" si="6"/>
        <v>0</v>
      </c>
      <c r="AC55" s="115">
        <f t="shared" si="6"/>
        <v>0</v>
      </c>
      <c r="AD55" s="114"/>
      <c r="AE55" s="288"/>
      <c r="AF55" s="288"/>
      <c r="AG55" s="288"/>
      <c r="AH55" s="288"/>
      <c r="AI55" s="114"/>
      <c r="AJ55" s="288"/>
      <c r="AK55" s="288"/>
      <c r="AL55" s="288"/>
      <c r="AM55" s="288"/>
      <c r="AN55" s="114"/>
      <c r="AO55" s="115"/>
      <c r="AP55" s="115"/>
      <c r="AQ55" s="115"/>
      <c r="AR55" s="115"/>
      <c r="AS55" s="114">
        <f t="shared" ref="AS55:AU55" si="7">MIN(AS56:AS57)</f>
        <v>0</v>
      </c>
      <c r="AT55" s="116">
        <f t="shared" si="7"/>
        <v>0</v>
      </c>
      <c r="AU55" s="116">
        <f t="shared" si="7"/>
        <v>0</v>
      </c>
      <c r="AV55" s="311"/>
      <c r="AW55" s="318"/>
    </row>
    <row r="56" spans="2:49" ht="11.85" customHeight="1" x14ac:dyDescent="0.4">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92" priority="391" stopIfTrue="1" operator="lessThan">
      <formula>0</formula>
    </cfRule>
  </conditionalFormatting>
  <conditionalFormatting sqref="AA11:AA14">
    <cfRule type="cellIs" dxfId="491" priority="389" stopIfTrue="1" operator="lessThan">
      <formula>0</formula>
    </cfRule>
  </conditionalFormatting>
  <conditionalFormatting sqref="AN18:AN19">
    <cfRule type="cellIs" dxfId="490" priority="365" stopIfTrue="1" operator="lessThan">
      <formula>0</formula>
    </cfRule>
  </conditionalFormatting>
  <conditionalFormatting sqref="AU47">
    <cfRule type="cellIs" dxfId="489" priority="34" stopIfTrue="1" operator="lessThan">
      <formula>0</formula>
    </cfRule>
  </conditionalFormatting>
  <conditionalFormatting sqref="AS26">
    <cfRule type="cellIs" dxfId="488" priority="69" stopIfTrue="1" operator="lessThan">
      <formula>0</formula>
    </cfRule>
  </conditionalFormatting>
  <conditionalFormatting sqref="AT26">
    <cfRule type="cellIs" dxfId="487" priority="68" stopIfTrue="1" operator="lessThan">
      <formula>0</formula>
    </cfRule>
  </conditionalFormatting>
  <conditionalFormatting sqref="D5:D7">
    <cfRule type="cellIs" dxfId="486" priority="487" stopIfTrue="1" operator="lessThan">
      <formula>0</formula>
    </cfRule>
  </conditionalFormatting>
  <conditionalFormatting sqref="AU51">
    <cfRule type="cellIs" dxfId="485" priority="25" stopIfTrue="1" operator="lessThan">
      <formula>0</formula>
    </cfRule>
  </conditionalFormatting>
  <conditionalFormatting sqref="J5:J7">
    <cfRule type="cellIs" dxfId="484" priority="485" stopIfTrue="1" operator="lessThan">
      <formula>0</formula>
    </cfRule>
  </conditionalFormatting>
  <conditionalFormatting sqref="AT52">
    <cfRule type="cellIs" dxfId="483" priority="23" stopIfTrue="1" operator="lessThan">
      <formula>0</formula>
    </cfRule>
  </conditionalFormatting>
  <conditionalFormatting sqref="P5:P7">
    <cfRule type="cellIs" dxfId="482" priority="483" stopIfTrue="1" operator="lessThan">
      <formula>0</formula>
    </cfRule>
  </conditionalFormatting>
  <conditionalFormatting sqref="U5:U7">
    <cfRule type="cellIs" dxfId="481" priority="482" stopIfTrue="1" operator="lessThan">
      <formula>0</formula>
    </cfRule>
  </conditionalFormatting>
  <conditionalFormatting sqref="X5:X7">
    <cfRule type="cellIs" dxfId="480" priority="481" stopIfTrue="1" operator="lessThan">
      <formula>0</formula>
    </cfRule>
  </conditionalFormatting>
  <conditionalFormatting sqref="AA5:AA7">
    <cfRule type="cellIs" dxfId="479" priority="480" stopIfTrue="1" operator="lessThan">
      <formula>0</formula>
    </cfRule>
  </conditionalFormatting>
  <conditionalFormatting sqref="AD5:AD7">
    <cfRule type="cellIs" dxfId="478" priority="479" stopIfTrue="1" operator="lessThan">
      <formula>0</formula>
    </cfRule>
  </conditionalFormatting>
  <conditionalFormatting sqref="AI5:AI7">
    <cfRule type="cellIs" dxfId="477" priority="478" stopIfTrue="1" operator="lessThan">
      <formula>0</formula>
    </cfRule>
  </conditionalFormatting>
  <conditionalFormatting sqref="AN5:AN7">
    <cfRule type="cellIs" dxfId="476" priority="477" stopIfTrue="1" operator="lessThan">
      <formula>0</formula>
    </cfRule>
  </conditionalFormatting>
  <conditionalFormatting sqref="AS5:AS7">
    <cfRule type="cellIs" dxfId="475" priority="476" stopIfTrue="1" operator="lessThan">
      <formula>0</formula>
    </cfRule>
  </conditionalFormatting>
  <conditionalFormatting sqref="AT5:AT7">
    <cfRule type="cellIs" dxfId="474" priority="475" stopIfTrue="1" operator="lessThan">
      <formula>0</formula>
    </cfRule>
  </conditionalFormatting>
  <conditionalFormatting sqref="AU5:AU7">
    <cfRule type="cellIs" dxfId="473" priority="474" stopIfTrue="1" operator="lessThan">
      <formula>0</formula>
    </cfRule>
  </conditionalFormatting>
  <conditionalFormatting sqref="D9">
    <cfRule type="cellIs" dxfId="472" priority="473" stopIfTrue="1" operator="lessThan">
      <formula>0</formula>
    </cfRule>
  </conditionalFormatting>
  <conditionalFormatting sqref="D11:D20">
    <cfRule type="cellIs" dxfId="471" priority="472" stopIfTrue="1" operator="lessThan">
      <formula>0</formula>
    </cfRule>
  </conditionalFormatting>
  <conditionalFormatting sqref="E10:I10">
    <cfRule type="cellIs" dxfId="470" priority="471" stopIfTrue="1" operator="lessThan">
      <formula>0</formula>
    </cfRule>
  </conditionalFormatting>
  <conditionalFormatting sqref="E11:I11">
    <cfRule type="cellIs" dxfId="469" priority="470" stopIfTrue="1" operator="lessThan">
      <formula>0</formula>
    </cfRule>
  </conditionalFormatting>
  <conditionalFormatting sqref="E13:I16">
    <cfRule type="cellIs" dxfId="468" priority="469" stopIfTrue="1" operator="lessThan">
      <formula>0</formula>
    </cfRule>
  </conditionalFormatting>
  <conditionalFormatting sqref="E18:I20">
    <cfRule type="cellIs" dxfId="467" priority="468" stopIfTrue="1" operator="lessThan">
      <formula>0</formula>
    </cfRule>
  </conditionalFormatting>
  <conditionalFormatting sqref="H17">
    <cfRule type="cellIs" dxfId="466" priority="467" stopIfTrue="1" operator="lessThan">
      <formula>0</formula>
    </cfRule>
  </conditionalFormatting>
  <conditionalFormatting sqref="D23">
    <cfRule type="cellIs" dxfId="465" priority="466" stopIfTrue="1" operator="lessThan">
      <formula>0</formula>
    </cfRule>
  </conditionalFormatting>
  <conditionalFormatting sqref="D26">
    <cfRule type="cellIs" dxfId="464" priority="465" stopIfTrue="1" operator="lessThan">
      <formula>0</formula>
    </cfRule>
  </conditionalFormatting>
  <conditionalFormatting sqref="D28">
    <cfRule type="cellIs" dxfId="463" priority="464" stopIfTrue="1" operator="lessThan">
      <formula>0</formula>
    </cfRule>
  </conditionalFormatting>
  <conditionalFormatting sqref="D30">
    <cfRule type="cellIs" dxfId="462" priority="463" stopIfTrue="1" operator="lessThan">
      <formula>0</formula>
    </cfRule>
  </conditionalFormatting>
  <conditionalFormatting sqref="D32">
    <cfRule type="cellIs" dxfId="461" priority="462" stopIfTrue="1" operator="lessThan">
      <formula>0</formula>
    </cfRule>
  </conditionalFormatting>
  <conditionalFormatting sqref="AU57">
    <cfRule type="cellIs" dxfId="460" priority="13" stopIfTrue="1" operator="lessThan">
      <formula>0</formula>
    </cfRule>
  </conditionalFormatting>
  <conditionalFormatting sqref="D34">
    <cfRule type="cellIs" dxfId="459" priority="461" stopIfTrue="1" operator="lessThan">
      <formula>0</formula>
    </cfRule>
  </conditionalFormatting>
  <conditionalFormatting sqref="D38">
    <cfRule type="cellIs" dxfId="458" priority="460" stopIfTrue="1" operator="lessThan">
      <formula>0</formula>
    </cfRule>
  </conditionalFormatting>
  <conditionalFormatting sqref="D41">
    <cfRule type="cellIs" dxfId="457" priority="459" stopIfTrue="1" operator="lessThan">
      <formula>0</formula>
    </cfRule>
  </conditionalFormatting>
  <conditionalFormatting sqref="D43">
    <cfRule type="cellIs" dxfId="456" priority="458" stopIfTrue="1" operator="lessThan">
      <formula>0</formula>
    </cfRule>
  </conditionalFormatting>
  <conditionalFormatting sqref="D47">
    <cfRule type="cellIs" dxfId="455" priority="457" stopIfTrue="1" operator="lessThan">
      <formula>0</formula>
    </cfRule>
  </conditionalFormatting>
  <conditionalFormatting sqref="D50">
    <cfRule type="cellIs" dxfId="454" priority="456" stopIfTrue="1" operator="lessThan">
      <formula>0</formula>
    </cfRule>
  </conditionalFormatting>
  <conditionalFormatting sqref="E24:I24">
    <cfRule type="cellIs" dxfId="453" priority="454" stopIfTrue="1" operator="lessThan">
      <formula>0</formula>
    </cfRule>
  </conditionalFormatting>
  <conditionalFormatting sqref="E27:I27">
    <cfRule type="cellIs" dxfId="452" priority="453" stopIfTrue="1" operator="lessThan">
      <formula>0</formula>
    </cfRule>
  </conditionalFormatting>
  <conditionalFormatting sqref="E31:I31">
    <cfRule type="cellIs" dxfId="451" priority="452" stopIfTrue="1" operator="lessThan">
      <formula>0</formula>
    </cfRule>
  </conditionalFormatting>
  <conditionalFormatting sqref="E35:I35">
    <cfRule type="cellIs" dxfId="450" priority="451" stopIfTrue="1" operator="lessThan">
      <formula>0</formula>
    </cfRule>
  </conditionalFormatting>
  <conditionalFormatting sqref="E39:I39">
    <cfRule type="cellIs" dxfId="449" priority="450" stopIfTrue="1" operator="lessThan">
      <formula>0</formula>
    </cfRule>
  </conditionalFormatting>
  <conditionalFormatting sqref="E42:I42">
    <cfRule type="cellIs" dxfId="448" priority="449" stopIfTrue="1" operator="lessThan">
      <formula>0</formula>
    </cfRule>
  </conditionalFormatting>
  <conditionalFormatting sqref="D36">
    <cfRule type="cellIs" dxfId="447" priority="448" stopIfTrue="1" operator="lessThan">
      <formula>0</formula>
    </cfRule>
  </conditionalFormatting>
  <conditionalFormatting sqref="E36:I36">
    <cfRule type="cellIs" dxfId="446" priority="447" stopIfTrue="1" operator="lessThan">
      <formula>0</formula>
    </cfRule>
  </conditionalFormatting>
  <conditionalFormatting sqref="D45">
    <cfRule type="cellIs" dxfId="445" priority="446" stopIfTrue="1" operator="lessThan">
      <formula>0</formula>
    </cfRule>
  </conditionalFormatting>
  <conditionalFormatting sqref="E45:I45">
    <cfRule type="cellIs" dxfId="444" priority="445" stopIfTrue="1" operator="lessThan">
      <formula>0</formula>
    </cfRule>
  </conditionalFormatting>
  <conditionalFormatting sqref="D46">
    <cfRule type="cellIs" dxfId="443" priority="444" stopIfTrue="1" operator="lessThan">
      <formula>0</formula>
    </cfRule>
  </conditionalFormatting>
  <conditionalFormatting sqref="E46:I46">
    <cfRule type="cellIs" dxfId="442" priority="443" stopIfTrue="1" operator="lessThan">
      <formula>0</formula>
    </cfRule>
  </conditionalFormatting>
  <conditionalFormatting sqref="D49">
    <cfRule type="cellIs" dxfId="441" priority="442" stopIfTrue="1" operator="lessThan">
      <formula>0</formula>
    </cfRule>
  </conditionalFormatting>
  <conditionalFormatting sqref="E49:I49">
    <cfRule type="cellIs" dxfId="440" priority="441" stopIfTrue="1" operator="lessThan">
      <formula>0</formula>
    </cfRule>
  </conditionalFormatting>
  <conditionalFormatting sqref="D51">
    <cfRule type="cellIs" dxfId="439" priority="440" stopIfTrue="1" operator="lessThan">
      <formula>0</formula>
    </cfRule>
  </conditionalFormatting>
  <conditionalFormatting sqref="E51:I51">
    <cfRule type="cellIs" dxfId="438" priority="439" stopIfTrue="1" operator="lessThan">
      <formula>0</formula>
    </cfRule>
  </conditionalFormatting>
  <conditionalFormatting sqref="D52">
    <cfRule type="cellIs" dxfId="437" priority="438" stopIfTrue="1" operator="lessThan">
      <formula>0</formula>
    </cfRule>
  </conditionalFormatting>
  <conditionalFormatting sqref="E52:I52">
    <cfRule type="cellIs" dxfId="436" priority="437" stopIfTrue="1" operator="lessThan">
      <formula>0</formula>
    </cfRule>
  </conditionalFormatting>
  <conditionalFormatting sqref="D53">
    <cfRule type="cellIs" dxfId="435" priority="436" stopIfTrue="1" operator="lessThan">
      <formula>0</formula>
    </cfRule>
  </conditionalFormatting>
  <conditionalFormatting sqref="E53:I53">
    <cfRule type="cellIs" dxfId="434" priority="435" stopIfTrue="1" operator="lessThan">
      <formula>0</formula>
    </cfRule>
  </conditionalFormatting>
  <conditionalFormatting sqref="D56">
    <cfRule type="cellIs" dxfId="433" priority="434" stopIfTrue="1" operator="lessThan">
      <formula>0</formula>
    </cfRule>
  </conditionalFormatting>
  <conditionalFormatting sqref="E56:I56">
    <cfRule type="cellIs" dxfId="432" priority="433" stopIfTrue="1" operator="lessThan">
      <formula>0</formula>
    </cfRule>
  </conditionalFormatting>
  <conditionalFormatting sqref="D57">
    <cfRule type="cellIs" dxfId="431" priority="432" stopIfTrue="1" operator="lessThan">
      <formula>0</formula>
    </cfRule>
  </conditionalFormatting>
  <conditionalFormatting sqref="E57:I57">
    <cfRule type="cellIs" dxfId="430" priority="431" stopIfTrue="1" operator="lessThan">
      <formula>0</formula>
    </cfRule>
  </conditionalFormatting>
  <conditionalFormatting sqref="D58">
    <cfRule type="cellIs" dxfId="429" priority="430" stopIfTrue="1" operator="lessThan">
      <formula>0</formula>
    </cfRule>
  </conditionalFormatting>
  <conditionalFormatting sqref="E58:I58">
    <cfRule type="cellIs" dxfId="428" priority="429" stopIfTrue="1" operator="lessThan">
      <formula>0</formula>
    </cfRule>
  </conditionalFormatting>
  <conditionalFormatting sqref="J9">
    <cfRule type="cellIs" dxfId="427" priority="428" stopIfTrue="1" operator="lessThan">
      <formula>0</formula>
    </cfRule>
  </conditionalFormatting>
  <conditionalFormatting sqref="J11:J14">
    <cfRule type="cellIs" dxfId="426" priority="427" stopIfTrue="1" operator="lessThan">
      <formula>0</formula>
    </cfRule>
  </conditionalFormatting>
  <conditionalFormatting sqref="K10:O10">
    <cfRule type="cellIs" dxfId="425" priority="426" stopIfTrue="1" operator="lessThan">
      <formula>0</formula>
    </cfRule>
  </conditionalFormatting>
  <conditionalFormatting sqref="K11:O11">
    <cfRule type="cellIs" dxfId="424" priority="425" stopIfTrue="1" operator="lessThan">
      <formula>0</formula>
    </cfRule>
  </conditionalFormatting>
  <conditionalFormatting sqref="K13:O14">
    <cfRule type="cellIs" dxfId="423" priority="424" stopIfTrue="1" operator="lessThan">
      <formula>0</formula>
    </cfRule>
  </conditionalFormatting>
  <conditionalFormatting sqref="J16:J19">
    <cfRule type="cellIs" dxfId="422" priority="423" stopIfTrue="1" operator="lessThan">
      <formula>0</formula>
    </cfRule>
  </conditionalFormatting>
  <conditionalFormatting sqref="K16:O16">
    <cfRule type="cellIs" dxfId="421" priority="422" stopIfTrue="1" operator="lessThan">
      <formula>0</formula>
    </cfRule>
  </conditionalFormatting>
  <conditionalFormatting sqref="K18:O19">
    <cfRule type="cellIs" dxfId="420" priority="421" stopIfTrue="1" operator="lessThan">
      <formula>0</formula>
    </cfRule>
  </conditionalFormatting>
  <conditionalFormatting sqref="L17:N17">
    <cfRule type="cellIs" dxfId="419" priority="420" stopIfTrue="1" operator="lessThan">
      <formula>0</formula>
    </cfRule>
  </conditionalFormatting>
  <conditionalFormatting sqref="P9">
    <cfRule type="cellIs" dxfId="418" priority="419" stopIfTrue="1" operator="lessThan">
      <formula>0</formula>
    </cfRule>
  </conditionalFormatting>
  <conditionalFormatting sqref="P11:P14">
    <cfRule type="cellIs" dxfId="417" priority="418" stopIfTrue="1" operator="lessThan">
      <formula>0</formula>
    </cfRule>
  </conditionalFormatting>
  <conditionalFormatting sqref="Q10:T10">
    <cfRule type="cellIs" dxfId="416" priority="417" stopIfTrue="1" operator="lessThan">
      <formula>0</formula>
    </cfRule>
  </conditionalFormatting>
  <conditionalFormatting sqref="Q11:T11">
    <cfRule type="cellIs" dxfId="415" priority="416" stopIfTrue="1" operator="lessThan">
      <formula>0</formula>
    </cfRule>
  </conditionalFormatting>
  <conditionalFormatting sqref="Q13:T14">
    <cfRule type="cellIs" dxfId="414" priority="415" stopIfTrue="1" operator="lessThan">
      <formula>0</formula>
    </cfRule>
  </conditionalFormatting>
  <conditionalFormatting sqref="P18:P19">
    <cfRule type="cellIs" dxfId="413" priority="414" stopIfTrue="1" operator="lessThan">
      <formula>0</formula>
    </cfRule>
  </conditionalFormatting>
  <conditionalFormatting sqref="Q18:T19">
    <cfRule type="cellIs" dxfId="412" priority="413" stopIfTrue="1" operator="lessThan">
      <formula>0</formula>
    </cfRule>
  </conditionalFormatting>
  <conditionalFormatting sqref="U9">
    <cfRule type="cellIs" dxfId="411" priority="412" stopIfTrue="1" operator="lessThan">
      <formula>0</formula>
    </cfRule>
  </conditionalFormatting>
  <conditionalFormatting sqref="U11:U14">
    <cfRule type="cellIs" dxfId="410" priority="411" stopIfTrue="1" operator="lessThan">
      <formula>0</formula>
    </cfRule>
  </conditionalFormatting>
  <conditionalFormatting sqref="V10">
    <cfRule type="cellIs" dxfId="409" priority="410" stopIfTrue="1" operator="lessThan">
      <formula>0</formula>
    </cfRule>
  </conditionalFormatting>
  <conditionalFormatting sqref="V11">
    <cfRule type="cellIs" dxfId="408" priority="409" stopIfTrue="1" operator="lessThan">
      <formula>0</formula>
    </cfRule>
  </conditionalFormatting>
  <conditionalFormatting sqref="V13:V14">
    <cfRule type="cellIs" dxfId="407" priority="408" stopIfTrue="1" operator="lessThan">
      <formula>0</formula>
    </cfRule>
  </conditionalFormatting>
  <conditionalFormatting sqref="U18:U19">
    <cfRule type="cellIs" dxfId="406" priority="407" stopIfTrue="1" operator="lessThan">
      <formula>0</formula>
    </cfRule>
  </conditionalFormatting>
  <conditionalFormatting sqref="V18:V19">
    <cfRule type="cellIs" dxfId="405" priority="406" stopIfTrue="1" operator="lessThan">
      <formula>0</formula>
    </cfRule>
  </conditionalFormatting>
  <conditionalFormatting sqref="W10">
    <cfRule type="cellIs" dxfId="404" priority="405" stopIfTrue="1" operator="lessThan">
      <formula>0</formula>
    </cfRule>
  </conditionalFormatting>
  <conditionalFormatting sqref="W11">
    <cfRule type="cellIs" dxfId="403" priority="404" stopIfTrue="1" operator="lessThan">
      <formula>0</formula>
    </cfRule>
  </conditionalFormatting>
  <conditionalFormatting sqref="W13:W14">
    <cfRule type="cellIs" dxfId="402" priority="403" stopIfTrue="1" operator="lessThan">
      <formula>0</formula>
    </cfRule>
  </conditionalFormatting>
  <conditionalFormatting sqref="W18:W19">
    <cfRule type="cellIs" dxfId="401" priority="402" stopIfTrue="1" operator="lessThan">
      <formula>0</formula>
    </cfRule>
  </conditionalFormatting>
  <conditionalFormatting sqref="X9">
    <cfRule type="cellIs" dxfId="400" priority="401" stopIfTrue="1" operator="lessThan">
      <formula>0</formula>
    </cfRule>
  </conditionalFormatting>
  <conditionalFormatting sqref="X11:X14">
    <cfRule type="cellIs" dxfId="399" priority="400" stopIfTrue="1" operator="lessThan">
      <formula>0</formula>
    </cfRule>
  </conditionalFormatting>
  <conditionalFormatting sqref="Y10">
    <cfRule type="cellIs" dxfId="398" priority="399" stopIfTrue="1" operator="lessThan">
      <formula>0</formula>
    </cfRule>
  </conditionalFormatting>
  <conditionalFormatting sqref="Y11">
    <cfRule type="cellIs" dxfId="397" priority="398" stopIfTrue="1" operator="lessThan">
      <formula>0</formula>
    </cfRule>
  </conditionalFormatting>
  <conditionalFormatting sqref="Y13:Y14">
    <cfRule type="cellIs" dxfId="396" priority="397" stopIfTrue="1" operator="lessThan">
      <formula>0</formula>
    </cfRule>
  </conditionalFormatting>
  <conditionalFormatting sqref="X18:X19">
    <cfRule type="cellIs" dxfId="395" priority="396" stopIfTrue="1" operator="lessThan">
      <formula>0</formula>
    </cfRule>
  </conditionalFormatting>
  <conditionalFormatting sqref="Y18:Y19">
    <cfRule type="cellIs" dxfId="394" priority="395" stopIfTrue="1" operator="lessThan">
      <formula>0</formula>
    </cfRule>
  </conditionalFormatting>
  <conditionalFormatting sqref="Z10">
    <cfRule type="cellIs" dxfId="393" priority="394" stopIfTrue="1" operator="lessThan">
      <formula>0</formula>
    </cfRule>
  </conditionalFormatting>
  <conditionalFormatting sqref="Z11">
    <cfRule type="cellIs" dxfId="392" priority="393" stopIfTrue="1" operator="lessThan">
      <formula>0</formula>
    </cfRule>
  </conditionalFormatting>
  <conditionalFormatting sqref="Z13:Z14">
    <cfRule type="cellIs" dxfId="391" priority="392" stopIfTrue="1" operator="lessThan">
      <formula>0</formula>
    </cfRule>
  </conditionalFormatting>
  <conditionalFormatting sqref="AA9">
    <cfRule type="cellIs" dxfId="390" priority="390" stopIfTrue="1" operator="lessThan">
      <formula>0</formula>
    </cfRule>
  </conditionalFormatting>
  <conditionalFormatting sqref="AB10">
    <cfRule type="cellIs" dxfId="389" priority="388" stopIfTrue="1" operator="lessThan">
      <formula>0</formula>
    </cfRule>
  </conditionalFormatting>
  <conditionalFormatting sqref="AB11">
    <cfRule type="cellIs" dxfId="388" priority="387" stopIfTrue="1" operator="lessThan">
      <formula>0</formula>
    </cfRule>
  </conditionalFormatting>
  <conditionalFormatting sqref="AB13:AB14">
    <cfRule type="cellIs" dxfId="387" priority="386" stopIfTrue="1" operator="lessThan">
      <formula>0</formula>
    </cfRule>
  </conditionalFormatting>
  <conditionalFormatting sqref="AA18:AA19">
    <cfRule type="cellIs" dxfId="386" priority="385" stopIfTrue="1" operator="lessThan">
      <formula>0</formula>
    </cfRule>
  </conditionalFormatting>
  <conditionalFormatting sqref="AB18:AB19">
    <cfRule type="cellIs" dxfId="385" priority="384" stopIfTrue="1" operator="lessThan">
      <formula>0</formula>
    </cfRule>
  </conditionalFormatting>
  <conditionalFormatting sqref="AC10">
    <cfRule type="cellIs" dxfId="384" priority="383" stopIfTrue="1" operator="lessThan">
      <formula>0</formula>
    </cfRule>
  </conditionalFormatting>
  <conditionalFormatting sqref="AC11">
    <cfRule type="cellIs" dxfId="383" priority="382" stopIfTrue="1" operator="lessThan">
      <formula>0</formula>
    </cfRule>
  </conditionalFormatting>
  <conditionalFormatting sqref="AC13:AC14">
    <cfRule type="cellIs" dxfId="382" priority="381" stopIfTrue="1" operator="lessThan">
      <formula>0</formula>
    </cfRule>
  </conditionalFormatting>
  <conditionalFormatting sqref="AC18:AC19">
    <cfRule type="cellIs" dxfId="381" priority="380" stopIfTrue="1" operator="lessThan">
      <formula>0</formula>
    </cfRule>
  </conditionalFormatting>
  <conditionalFormatting sqref="AD9">
    <cfRule type="cellIs" dxfId="380" priority="379" stopIfTrue="1" operator="lessThan">
      <formula>0</formula>
    </cfRule>
  </conditionalFormatting>
  <conditionalFormatting sqref="AD11:AD14">
    <cfRule type="cellIs" dxfId="379" priority="378" stopIfTrue="1" operator="lessThan">
      <formula>0</formula>
    </cfRule>
  </conditionalFormatting>
  <conditionalFormatting sqref="AD18:AD19">
    <cfRule type="cellIs" dxfId="378" priority="377" stopIfTrue="1" operator="lessThan">
      <formula>0</formula>
    </cfRule>
  </conditionalFormatting>
  <conditionalFormatting sqref="AS57">
    <cfRule type="cellIs" dxfId="377" priority="15" stopIfTrue="1" operator="lessThan">
      <formula>0</formula>
    </cfRule>
  </conditionalFormatting>
  <conditionalFormatting sqref="AT57">
    <cfRule type="cellIs" dxfId="376" priority="14" stopIfTrue="1" operator="lessThan">
      <formula>0</formula>
    </cfRule>
  </conditionalFormatting>
  <conditionalFormatting sqref="AI9">
    <cfRule type="cellIs" dxfId="375" priority="373" stopIfTrue="1" operator="lessThan">
      <formula>0</formula>
    </cfRule>
  </conditionalFormatting>
  <conditionalFormatting sqref="AI11:AI14">
    <cfRule type="cellIs" dxfId="374" priority="372" stopIfTrue="1" operator="lessThan">
      <formula>0</formula>
    </cfRule>
  </conditionalFormatting>
  <conditionalFormatting sqref="AI18:AI19">
    <cfRule type="cellIs" dxfId="373" priority="371" stopIfTrue="1" operator="lessThan">
      <formula>0</formula>
    </cfRule>
  </conditionalFormatting>
  <conditionalFormatting sqref="AN9">
    <cfRule type="cellIs" dxfId="372" priority="370" stopIfTrue="1" operator="lessThan">
      <formula>0</formula>
    </cfRule>
  </conditionalFormatting>
  <conditionalFormatting sqref="AN11:AN14">
    <cfRule type="cellIs" dxfId="371" priority="369" stopIfTrue="1" operator="lessThan">
      <formula>0</formula>
    </cfRule>
  </conditionalFormatting>
  <conditionalFormatting sqref="AO10:AR10">
    <cfRule type="cellIs" dxfId="370" priority="368" stopIfTrue="1" operator="lessThan">
      <formula>0</formula>
    </cfRule>
  </conditionalFormatting>
  <conditionalFormatting sqref="AO11:AR11">
    <cfRule type="cellIs" dxfId="369" priority="367" stopIfTrue="1" operator="lessThan">
      <formula>0</formula>
    </cfRule>
  </conditionalFormatting>
  <conditionalFormatting sqref="AO13:AR14">
    <cfRule type="cellIs" dxfId="368" priority="366" stopIfTrue="1" operator="lessThan">
      <formula>0</formula>
    </cfRule>
  </conditionalFormatting>
  <conditionalFormatting sqref="AO18:AR19">
    <cfRule type="cellIs" dxfId="367" priority="364" stopIfTrue="1" operator="lessThan">
      <formula>0</formula>
    </cfRule>
  </conditionalFormatting>
  <conditionalFormatting sqref="AS9">
    <cfRule type="cellIs" dxfId="366" priority="363" stopIfTrue="1" operator="lessThan">
      <formula>0</formula>
    </cfRule>
  </conditionalFormatting>
  <conditionalFormatting sqref="AT9">
    <cfRule type="cellIs" dxfId="365" priority="362" stopIfTrue="1" operator="lessThan">
      <formula>0</formula>
    </cfRule>
  </conditionalFormatting>
  <conditionalFormatting sqref="AU9">
    <cfRule type="cellIs" dxfId="364" priority="361" stopIfTrue="1" operator="lessThan">
      <formula>0</formula>
    </cfRule>
  </conditionalFormatting>
  <conditionalFormatting sqref="AS11">
    <cfRule type="cellIs" dxfId="363" priority="360" stopIfTrue="1" operator="lessThan">
      <formula>0</formula>
    </cfRule>
  </conditionalFormatting>
  <conditionalFormatting sqref="AT11">
    <cfRule type="cellIs" dxfId="362" priority="359" stopIfTrue="1" operator="lessThan">
      <formula>0</formula>
    </cfRule>
  </conditionalFormatting>
  <conditionalFormatting sqref="AU11">
    <cfRule type="cellIs" dxfId="361" priority="358" stopIfTrue="1" operator="lessThan">
      <formula>0</formula>
    </cfRule>
  </conditionalFormatting>
  <conditionalFormatting sqref="AS12">
    <cfRule type="cellIs" dxfId="360" priority="357" stopIfTrue="1" operator="lessThan">
      <formula>0</formula>
    </cfRule>
  </conditionalFormatting>
  <conditionalFormatting sqref="AT12">
    <cfRule type="cellIs" dxfId="359" priority="356" stopIfTrue="1" operator="lessThan">
      <formula>0</formula>
    </cfRule>
  </conditionalFormatting>
  <conditionalFormatting sqref="AU12">
    <cfRule type="cellIs" dxfId="358" priority="355" stopIfTrue="1" operator="lessThan">
      <formula>0</formula>
    </cfRule>
  </conditionalFormatting>
  <conditionalFormatting sqref="AS13">
    <cfRule type="cellIs" dxfId="357" priority="354" stopIfTrue="1" operator="lessThan">
      <formula>0</formula>
    </cfRule>
  </conditionalFormatting>
  <conditionalFormatting sqref="AT13">
    <cfRule type="cellIs" dxfId="356" priority="353" stopIfTrue="1" operator="lessThan">
      <formula>0</formula>
    </cfRule>
  </conditionalFormatting>
  <conditionalFormatting sqref="AU13">
    <cfRule type="cellIs" dxfId="355" priority="352" stopIfTrue="1" operator="lessThan">
      <formula>0</formula>
    </cfRule>
  </conditionalFormatting>
  <conditionalFormatting sqref="AS14">
    <cfRule type="cellIs" dxfId="354" priority="351" stopIfTrue="1" operator="lessThan">
      <formula>0</formula>
    </cfRule>
  </conditionalFormatting>
  <conditionalFormatting sqref="AT14">
    <cfRule type="cellIs" dxfId="353" priority="350" stopIfTrue="1" operator="lessThan">
      <formula>0</formula>
    </cfRule>
  </conditionalFormatting>
  <conditionalFormatting sqref="AU14">
    <cfRule type="cellIs" dxfId="352" priority="349" stopIfTrue="1" operator="lessThan">
      <formula>0</formula>
    </cfRule>
  </conditionalFormatting>
  <conditionalFormatting sqref="AS18">
    <cfRule type="cellIs" dxfId="351" priority="348" stopIfTrue="1" operator="lessThan">
      <formula>0</formula>
    </cfRule>
  </conditionalFormatting>
  <conditionalFormatting sqref="AT18">
    <cfRule type="cellIs" dxfId="350" priority="347" stopIfTrue="1" operator="lessThan">
      <formula>0</formula>
    </cfRule>
  </conditionalFormatting>
  <conditionalFormatting sqref="AU18">
    <cfRule type="cellIs" dxfId="349" priority="346" stopIfTrue="1" operator="lessThan">
      <formula>0</formula>
    </cfRule>
  </conditionalFormatting>
  <conditionalFormatting sqref="AS19">
    <cfRule type="cellIs" dxfId="348" priority="345" stopIfTrue="1" operator="lessThan">
      <formula>0</formula>
    </cfRule>
  </conditionalFormatting>
  <conditionalFormatting sqref="AT19">
    <cfRule type="cellIs" dxfId="347" priority="344" stopIfTrue="1" operator="lessThan">
      <formula>0</formula>
    </cfRule>
  </conditionalFormatting>
  <conditionalFormatting sqref="AU19">
    <cfRule type="cellIs" dxfId="346" priority="343" stopIfTrue="1" operator="lessThan">
      <formula>0</formula>
    </cfRule>
  </conditionalFormatting>
  <conditionalFormatting sqref="J23">
    <cfRule type="cellIs" dxfId="345" priority="342" stopIfTrue="1" operator="lessThan">
      <formula>0</formula>
    </cfRule>
  </conditionalFormatting>
  <conditionalFormatting sqref="J26">
    <cfRule type="cellIs" dxfId="344" priority="341" stopIfTrue="1" operator="lessThan">
      <formula>0</formula>
    </cfRule>
  </conditionalFormatting>
  <conditionalFormatting sqref="J28">
    <cfRule type="cellIs" dxfId="343" priority="340" stopIfTrue="1" operator="lessThan">
      <formula>0</formula>
    </cfRule>
  </conditionalFormatting>
  <conditionalFormatting sqref="J30">
    <cfRule type="cellIs" dxfId="342" priority="339" stopIfTrue="1" operator="lessThan">
      <formula>0</formula>
    </cfRule>
  </conditionalFormatting>
  <conditionalFormatting sqref="J32">
    <cfRule type="cellIs" dxfId="341" priority="338" stopIfTrue="1" operator="lessThan">
      <formula>0</formula>
    </cfRule>
  </conditionalFormatting>
  <conditionalFormatting sqref="J34">
    <cfRule type="cellIs" dxfId="340" priority="337" stopIfTrue="1" operator="lessThan">
      <formula>0</formula>
    </cfRule>
  </conditionalFormatting>
  <conditionalFormatting sqref="J38">
    <cfRule type="cellIs" dxfId="339" priority="336" stopIfTrue="1" operator="lessThan">
      <formula>0</formula>
    </cfRule>
  </conditionalFormatting>
  <conditionalFormatting sqref="J41">
    <cfRule type="cellIs" dxfId="338" priority="335" stopIfTrue="1" operator="lessThan">
      <formula>0</formula>
    </cfRule>
  </conditionalFormatting>
  <conditionalFormatting sqref="J43">
    <cfRule type="cellIs" dxfId="337" priority="334" stopIfTrue="1" operator="lessThan">
      <formula>0</formula>
    </cfRule>
  </conditionalFormatting>
  <conditionalFormatting sqref="J47">
    <cfRule type="cellIs" dxfId="336" priority="333" stopIfTrue="1" operator="lessThan">
      <formula>0</formula>
    </cfRule>
  </conditionalFormatting>
  <conditionalFormatting sqref="J50">
    <cfRule type="cellIs" dxfId="335" priority="332" stopIfTrue="1" operator="lessThan">
      <formula>0</formula>
    </cfRule>
  </conditionalFormatting>
  <conditionalFormatting sqref="K24:O24">
    <cfRule type="cellIs" dxfId="334" priority="331" stopIfTrue="1" operator="lessThan">
      <formula>0</formula>
    </cfRule>
  </conditionalFormatting>
  <conditionalFormatting sqref="K27:O27">
    <cfRule type="cellIs" dxfId="333" priority="330" stopIfTrue="1" operator="lessThan">
      <formula>0</formula>
    </cfRule>
  </conditionalFormatting>
  <conditionalFormatting sqref="K31:O31">
    <cfRule type="cellIs" dxfId="332" priority="329" stopIfTrue="1" operator="lessThan">
      <formula>0</formula>
    </cfRule>
  </conditionalFormatting>
  <conditionalFormatting sqref="K35:O35">
    <cfRule type="cellIs" dxfId="331" priority="328" stopIfTrue="1" operator="lessThan">
      <formula>0</formula>
    </cfRule>
  </conditionalFormatting>
  <conditionalFormatting sqref="K39:O39">
    <cfRule type="cellIs" dxfId="330" priority="327" stopIfTrue="1" operator="lessThan">
      <formula>0</formula>
    </cfRule>
  </conditionalFormatting>
  <conditionalFormatting sqref="K42:O42">
    <cfRule type="cellIs" dxfId="329" priority="326" stopIfTrue="1" operator="lessThan">
      <formula>0</formula>
    </cfRule>
  </conditionalFormatting>
  <conditionalFormatting sqref="J36">
    <cfRule type="cellIs" dxfId="328" priority="325" stopIfTrue="1" operator="lessThan">
      <formula>0</formula>
    </cfRule>
  </conditionalFormatting>
  <conditionalFormatting sqref="K36:O36">
    <cfRule type="cellIs" dxfId="327" priority="324" stopIfTrue="1" operator="lessThan">
      <formula>0</formula>
    </cfRule>
  </conditionalFormatting>
  <conditionalFormatting sqref="J45">
    <cfRule type="cellIs" dxfId="326" priority="323" stopIfTrue="1" operator="lessThan">
      <formula>0</formula>
    </cfRule>
  </conditionalFormatting>
  <conditionalFormatting sqref="K45:O45">
    <cfRule type="cellIs" dxfId="325" priority="322" stopIfTrue="1" operator="lessThan">
      <formula>0</formula>
    </cfRule>
  </conditionalFormatting>
  <conditionalFormatting sqref="J46">
    <cfRule type="cellIs" dxfId="324" priority="321" stopIfTrue="1" operator="lessThan">
      <formula>0</formula>
    </cfRule>
  </conditionalFormatting>
  <conditionalFormatting sqref="K46:O46">
    <cfRule type="cellIs" dxfId="323" priority="320" stopIfTrue="1" operator="lessThan">
      <formula>0</formula>
    </cfRule>
  </conditionalFormatting>
  <conditionalFormatting sqref="J49">
    <cfRule type="cellIs" dxfId="322" priority="319" stopIfTrue="1" operator="lessThan">
      <formula>0</formula>
    </cfRule>
  </conditionalFormatting>
  <conditionalFormatting sqref="K49:O49">
    <cfRule type="cellIs" dxfId="321" priority="318" stopIfTrue="1" operator="lessThan">
      <formula>0</formula>
    </cfRule>
  </conditionalFormatting>
  <conditionalFormatting sqref="J51">
    <cfRule type="cellIs" dxfId="320" priority="317" stopIfTrue="1" operator="lessThan">
      <formula>0</formula>
    </cfRule>
  </conditionalFormatting>
  <conditionalFormatting sqref="K51:O51">
    <cfRule type="cellIs" dxfId="319" priority="316" stopIfTrue="1" operator="lessThan">
      <formula>0</formula>
    </cfRule>
  </conditionalFormatting>
  <conditionalFormatting sqref="J52">
    <cfRule type="cellIs" dxfId="318" priority="315" stopIfTrue="1" operator="lessThan">
      <formula>0</formula>
    </cfRule>
  </conditionalFormatting>
  <conditionalFormatting sqref="K52:O52">
    <cfRule type="cellIs" dxfId="317" priority="314" stopIfTrue="1" operator="lessThan">
      <formula>0</formula>
    </cfRule>
  </conditionalFormatting>
  <conditionalFormatting sqref="J53">
    <cfRule type="cellIs" dxfId="316" priority="313" stopIfTrue="1" operator="lessThan">
      <formula>0</formula>
    </cfRule>
  </conditionalFormatting>
  <conditionalFormatting sqref="K53:O53">
    <cfRule type="cellIs" dxfId="315" priority="312" stopIfTrue="1" operator="lessThan">
      <formula>0</formula>
    </cfRule>
  </conditionalFormatting>
  <conditionalFormatting sqref="P23">
    <cfRule type="cellIs" dxfId="314" priority="311" stopIfTrue="1" operator="lessThan">
      <formula>0</formula>
    </cfRule>
  </conditionalFormatting>
  <conditionalFormatting sqref="P26">
    <cfRule type="cellIs" dxfId="313" priority="310" stopIfTrue="1" operator="lessThan">
      <formula>0</formula>
    </cfRule>
  </conditionalFormatting>
  <conditionalFormatting sqref="P28">
    <cfRule type="cellIs" dxfId="312" priority="309" stopIfTrue="1" operator="lessThan">
      <formula>0</formula>
    </cfRule>
  </conditionalFormatting>
  <conditionalFormatting sqref="P30">
    <cfRule type="cellIs" dxfId="311" priority="308" stopIfTrue="1" operator="lessThan">
      <formula>0</formula>
    </cfRule>
  </conditionalFormatting>
  <conditionalFormatting sqref="P32">
    <cfRule type="cellIs" dxfId="310" priority="307" stopIfTrue="1" operator="lessThan">
      <formula>0</formula>
    </cfRule>
  </conditionalFormatting>
  <conditionalFormatting sqref="P34">
    <cfRule type="cellIs" dxfId="309" priority="306" stopIfTrue="1" operator="lessThan">
      <formula>0</formula>
    </cfRule>
  </conditionalFormatting>
  <conditionalFormatting sqref="P38">
    <cfRule type="cellIs" dxfId="308" priority="305" stopIfTrue="1" operator="lessThan">
      <formula>0</formula>
    </cfRule>
  </conditionalFormatting>
  <conditionalFormatting sqref="P41">
    <cfRule type="cellIs" dxfId="307" priority="304" stopIfTrue="1" operator="lessThan">
      <formula>0</formula>
    </cfRule>
  </conditionalFormatting>
  <conditionalFormatting sqref="P43">
    <cfRule type="cellIs" dxfId="306" priority="303" stopIfTrue="1" operator="lessThan">
      <formula>0</formula>
    </cfRule>
  </conditionalFormatting>
  <conditionalFormatting sqref="P47">
    <cfRule type="cellIs" dxfId="305" priority="302" stopIfTrue="1" operator="lessThan">
      <formula>0</formula>
    </cfRule>
  </conditionalFormatting>
  <conditionalFormatting sqref="P50">
    <cfRule type="cellIs" dxfId="304" priority="301" stopIfTrue="1" operator="lessThan">
      <formula>0</formula>
    </cfRule>
  </conditionalFormatting>
  <conditionalFormatting sqref="Q24:T24">
    <cfRule type="cellIs" dxfId="303" priority="300" stopIfTrue="1" operator="lessThan">
      <formula>0</formula>
    </cfRule>
  </conditionalFormatting>
  <conditionalFormatting sqref="Q27:T27">
    <cfRule type="cellIs" dxfId="302" priority="299" stopIfTrue="1" operator="lessThan">
      <formula>0</formula>
    </cfRule>
  </conditionalFormatting>
  <conditionalFormatting sqref="Q31:T31">
    <cfRule type="cellIs" dxfId="301" priority="298" stopIfTrue="1" operator="lessThan">
      <formula>0</formula>
    </cfRule>
  </conditionalFormatting>
  <conditionalFormatting sqref="Q35:T35">
    <cfRule type="cellIs" dxfId="300" priority="297" stopIfTrue="1" operator="lessThan">
      <formula>0</formula>
    </cfRule>
  </conditionalFormatting>
  <conditionalFormatting sqref="Q39:T39">
    <cfRule type="cellIs" dxfId="299" priority="296" stopIfTrue="1" operator="lessThan">
      <formula>0</formula>
    </cfRule>
  </conditionalFormatting>
  <conditionalFormatting sqref="Q42:T42">
    <cfRule type="cellIs" dxfId="298" priority="295" stopIfTrue="1" operator="lessThan">
      <formula>0</formula>
    </cfRule>
  </conditionalFormatting>
  <conditionalFormatting sqref="P36">
    <cfRule type="cellIs" dxfId="297" priority="294" stopIfTrue="1" operator="lessThan">
      <formula>0</formula>
    </cfRule>
  </conditionalFormatting>
  <conditionalFormatting sqref="Q36:T36">
    <cfRule type="cellIs" dxfId="296" priority="293" stopIfTrue="1" operator="lessThan">
      <formula>0</formula>
    </cfRule>
  </conditionalFormatting>
  <conditionalFormatting sqref="P45">
    <cfRule type="cellIs" dxfId="295" priority="292" stopIfTrue="1" operator="lessThan">
      <formula>0</formula>
    </cfRule>
  </conditionalFormatting>
  <conditionalFormatting sqref="Q45:T45">
    <cfRule type="cellIs" dxfId="294" priority="291" stopIfTrue="1" operator="lessThan">
      <formula>0</formula>
    </cfRule>
  </conditionalFormatting>
  <conditionalFormatting sqref="P46">
    <cfRule type="cellIs" dxfId="293" priority="290" stopIfTrue="1" operator="lessThan">
      <formula>0</formula>
    </cfRule>
  </conditionalFormatting>
  <conditionalFormatting sqref="Q46:T46">
    <cfRule type="cellIs" dxfId="292" priority="289" stopIfTrue="1" operator="lessThan">
      <formula>0</formula>
    </cfRule>
  </conditionalFormatting>
  <conditionalFormatting sqref="P49">
    <cfRule type="cellIs" dxfId="291" priority="288" stopIfTrue="1" operator="lessThan">
      <formula>0</formula>
    </cfRule>
  </conditionalFormatting>
  <conditionalFormatting sqref="Q49:T49">
    <cfRule type="cellIs" dxfId="290" priority="287" stopIfTrue="1" operator="lessThan">
      <formula>0</formula>
    </cfRule>
  </conditionalFormatting>
  <conditionalFormatting sqref="P51">
    <cfRule type="cellIs" dxfId="289" priority="286" stopIfTrue="1" operator="lessThan">
      <formula>0</formula>
    </cfRule>
  </conditionalFormatting>
  <conditionalFormatting sqref="Q51:T51">
    <cfRule type="cellIs" dxfId="288" priority="285" stopIfTrue="1" operator="lessThan">
      <formula>0</formula>
    </cfRule>
  </conditionalFormatting>
  <conditionalFormatting sqref="P52">
    <cfRule type="cellIs" dxfId="287" priority="284" stopIfTrue="1" operator="lessThan">
      <formula>0</formula>
    </cfRule>
  </conditionalFormatting>
  <conditionalFormatting sqref="Q52:T52">
    <cfRule type="cellIs" dxfId="286" priority="283" stopIfTrue="1" operator="lessThan">
      <formula>0</formula>
    </cfRule>
  </conditionalFormatting>
  <conditionalFormatting sqref="P53">
    <cfRule type="cellIs" dxfId="285" priority="282" stopIfTrue="1" operator="lessThan">
      <formula>0</formula>
    </cfRule>
  </conditionalFormatting>
  <conditionalFormatting sqref="Q53:T53">
    <cfRule type="cellIs" dxfId="284" priority="281" stopIfTrue="1" operator="lessThan">
      <formula>0</formula>
    </cfRule>
  </conditionalFormatting>
  <conditionalFormatting sqref="U23">
    <cfRule type="cellIs" dxfId="283" priority="280" stopIfTrue="1" operator="lessThan">
      <formula>0</formula>
    </cfRule>
  </conditionalFormatting>
  <conditionalFormatting sqref="U26">
    <cfRule type="cellIs" dxfId="282" priority="279" stopIfTrue="1" operator="lessThan">
      <formula>0</formula>
    </cfRule>
  </conditionalFormatting>
  <conditionalFormatting sqref="U28">
    <cfRule type="cellIs" dxfId="281" priority="278" stopIfTrue="1" operator="lessThan">
      <formula>0</formula>
    </cfRule>
  </conditionalFormatting>
  <conditionalFormatting sqref="U30">
    <cfRule type="cellIs" dxfId="280" priority="277" stopIfTrue="1" operator="lessThan">
      <formula>0</formula>
    </cfRule>
  </conditionalFormatting>
  <conditionalFormatting sqref="U32">
    <cfRule type="cellIs" dxfId="279" priority="276" stopIfTrue="1" operator="lessThan">
      <formula>0</formula>
    </cfRule>
  </conditionalFormatting>
  <conditionalFormatting sqref="U34">
    <cfRule type="cellIs" dxfId="278" priority="275" stopIfTrue="1" operator="lessThan">
      <formula>0</formula>
    </cfRule>
  </conditionalFormatting>
  <conditionalFormatting sqref="U38">
    <cfRule type="cellIs" dxfId="277" priority="274" stopIfTrue="1" operator="lessThan">
      <formula>0</formula>
    </cfRule>
  </conditionalFormatting>
  <conditionalFormatting sqref="U41">
    <cfRule type="cellIs" dxfId="276" priority="273" stopIfTrue="1" operator="lessThan">
      <formula>0</formula>
    </cfRule>
  </conditionalFormatting>
  <conditionalFormatting sqref="U43">
    <cfRule type="cellIs" dxfId="275" priority="272" stopIfTrue="1" operator="lessThan">
      <formula>0</formula>
    </cfRule>
  </conditionalFormatting>
  <conditionalFormatting sqref="U47">
    <cfRule type="cellIs" dxfId="274" priority="271" stopIfTrue="1" operator="lessThan">
      <formula>0</formula>
    </cfRule>
  </conditionalFormatting>
  <conditionalFormatting sqref="U50">
    <cfRule type="cellIs" dxfId="273" priority="270" stopIfTrue="1" operator="lessThan">
      <formula>0</formula>
    </cfRule>
  </conditionalFormatting>
  <conditionalFormatting sqref="V24:W24">
    <cfRule type="cellIs" dxfId="272" priority="269" stopIfTrue="1" operator="lessThan">
      <formula>0</formula>
    </cfRule>
  </conditionalFormatting>
  <conditionalFormatting sqref="V27:W27">
    <cfRule type="cellIs" dxfId="271" priority="268" stopIfTrue="1" operator="lessThan">
      <formula>0</formula>
    </cfRule>
  </conditionalFormatting>
  <conditionalFormatting sqref="V31:W31">
    <cfRule type="cellIs" dxfId="270" priority="267" stopIfTrue="1" operator="lessThan">
      <formula>0</formula>
    </cfRule>
  </conditionalFormatting>
  <conditionalFormatting sqref="V35:W35">
    <cfRule type="cellIs" dxfId="269" priority="266" stopIfTrue="1" operator="lessThan">
      <formula>0</formula>
    </cfRule>
  </conditionalFormatting>
  <conditionalFormatting sqref="V39:W39">
    <cfRule type="cellIs" dxfId="268" priority="265" stopIfTrue="1" operator="lessThan">
      <formula>0</formula>
    </cfRule>
  </conditionalFormatting>
  <conditionalFormatting sqref="V42:W42">
    <cfRule type="cellIs" dxfId="267" priority="264" stopIfTrue="1" operator="lessThan">
      <formula>0</formula>
    </cfRule>
  </conditionalFormatting>
  <conditionalFormatting sqref="U36">
    <cfRule type="cellIs" dxfId="266" priority="263" stopIfTrue="1" operator="lessThan">
      <formula>0</formula>
    </cfRule>
  </conditionalFormatting>
  <conditionalFormatting sqref="V36:W36">
    <cfRule type="cellIs" dxfId="265" priority="262" stopIfTrue="1" operator="lessThan">
      <formula>0</formula>
    </cfRule>
  </conditionalFormatting>
  <conditionalFormatting sqref="U45">
    <cfRule type="cellIs" dxfId="264" priority="261" stopIfTrue="1" operator="lessThan">
      <formula>0</formula>
    </cfRule>
  </conditionalFormatting>
  <conditionalFormatting sqref="V45:W45">
    <cfRule type="cellIs" dxfId="263" priority="260" stopIfTrue="1" operator="lessThan">
      <formula>0</formula>
    </cfRule>
  </conditionalFormatting>
  <conditionalFormatting sqref="U46">
    <cfRule type="cellIs" dxfId="262" priority="259" stopIfTrue="1" operator="lessThan">
      <formula>0</formula>
    </cfRule>
  </conditionalFormatting>
  <conditionalFormatting sqref="V46:W46">
    <cfRule type="cellIs" dxfId="261" priority="258" stopIfTrue="1" operator="lessThan">
      <formula>0</formula>
    </cfRule>
  </conditionalFormatting>
  <conditionalFormatting sqref="U49">
    <cfRule type="cellIs" dxfId="260" priority="257" stopIfTrue="1" operator="lessThan">
      <formula>0</formula>
    </cfRule>
  </conditionalFormatting>
  <conditionalFormatting sqref="V49:W49">
    <cfRule type="cellIs" dxfId="259" priority="256" stopIfTrue="1" operator="lessThan">
      <formula>0</formula>
    </cfRule>
  </conditionalFormatting>
  <conditionalFormatting sqref="U51">
    <cfRule type="cellIs" dxfId="258" priority="255" stopIfTrue="1" operator="lessThan">
      <formula>0</formula>
    </cfRule>
  </conditionalFormatting>
  <conditionalFormatting sqref="V51:W51">
    <cfRule type="cellIs" dxfId="257" priority="254" stopIfTrue="1" operator="lessThan">
      <formula>0</formula>
    </cfRule>
  </conditionalFormatting>
  <conditionalFormatting sqref="U52">
    <cfRule type="cellIs" dxfId="256" priority="253" stopIfTrue="1" operator="lessThan">
      <formula>0</formula>
    </cfRule>
  </conditionalFormatting>
  <conditionalFormatting sqref="V52:W52">
    <cfRule type="cellIs" dxfId="255" priority="252" stopIfTrue="1" operator="lessThan">
      <formula>0</formula>
    </cfRule>
  </conditionalFormatting>
  <conditionalFormatting sqref="U53">
    <cfRule type="cellIs" dxfId="254" priority="251" stopIfTrue="1" operator="lessThan">
      <formula>0</formula>
    </cfRule>
  </conditionalFormatting>
  <conditionalFormatting sqref="V53:W53">
    <cfRule type="cellIs" dxfId="253" priority="250" stopIfTrue="1" operator="lessThan">
      <formula>0</formula>
    </cfRule>
  </conditionalFormatting>
  <conditionalFormatting sqref="X23">
    <cfRule type="cellIs" dxfId="252" priority="249" stopIfTrue="1" operator="lessThan">
      <formula>0</formula>
    </cfRule>
  </conditionalFormatting>
  <conditionalFormatting sqref="X26">
    <cfRule type="cellIs" dxfId="251" priority="248" stopIfTrue="1" operator="lessThan">
      <formula>0</formula>
    </cfRule>
  </conditionalFormatting>
  <conditionalFormatting sqref="X28">
    <cfRule type="cellIs" dxfId="250" priority="247" stopIfTrue="1" operator="lessThan">
      <formula>0</formula>
    </cfRule>
  </conditionalFormatting>
  <conditionalFormatting sqref="X30">
    <cfRule type="cellIs" dxfId="249" priority="246" stopIfTrue="1" operator="lessThan">
      <formula>0</formula>
    </cfRule>
  </conditionalFormatting>
  <conditionalFormatting sqref="X32">
    <cfRule type="cellIs" dxfId="248" priority="245" stopIfTrue="1" operator="lessThan">
      <formula>0</formula>
    </cfRule>
  </conditionalFormatting>
  <conditionalFormatting sqref="X34">
    <cfRule type="cellIs" dxfId="247" priority="244" stopIfTrue="1" operator="lessThan">
      <formula>0</formula>
    </cfRule>
  </conditionalFormatting>
  <conditionalFormatting sqref="X38">
    <cfRule type="cellIs" dxfId="246" priority="243" stopIfTrue="1" operator="lessThan">
      <formula>0</formula>
    </cfRule>
  </conditionalFormatting>
  <conditionalFormatting sqref="X41">
    <cfRule type="cellIs" dxfId="245" priority="242" stopIfTrue="1" operator="lessThan">
      <formula>0</formula>
    </cfRule>
  </conditionalFormatting>
  <conditionalFormatting sqref="X43">
    <cfRule type="cellIs" dxfId="244" priority="241" stopIfTrue="1" operator="lessThan">
      <formula>0</formula>
    </cfRule>
  </conditionalFormatting>
  <conditionalFormatting sqref="X47">
    <cfRule type="cellIs" dxfId="243" priority="240" stopIfTrue="1" operator="lessThan">
      <formula>0</formula>
    </cfRule>
  </conditionalFormatting>
  <conditionalFormatting sqref="X50">
    <cfRule type="cellIs" dxfId="242" priority="239" stopIfTrue="1" operator="lessThan">
      <formula>0</formula>
    </cfRule>
  </conditionalFormatting>
  <conditionalFormatting sqref="Y24:Z24">
    <cfRule type="cellIs" dxfId="241" priority="238" stopIfTrue="1" operator="lessThan">
      <formula>0</formula>
    </cfRule>
  </conditionalFormatting>
  <conditionalFormatting sqref="Y27:Z27">
    <cfRule type="cellIs" dxfId="240" priority="237" stopIfTrue="1" operator="lessThan">
      <formula>0</formula>
    </cfRule>
  </conditionalFormatting>
  <conditionalFormatting sqref="Y31:Z31">
    <cfRule type="cellIs" dxfId="239" priority="236" stopIfTrue="1" operator="lessThan">
      <formula>0</formula>
    </cfRule>
  </conditionalFormatting>
  <conditionalFormatting sqref="Y35:Z35">
    <cfRule type="cellIs" dxfId="238" priority="235" stopIfTrue="1" operator="lessThan">
      <formula>0</formula>
    </cfRule>
  </conditionalFormatting>
  <conditionalFormatting sqref="Y39:Z39">
    <cfRule type="cellIs" dxfId="237" priority="234" stopIfTrue="1" operator="lessThan">
      <formula>0</formula>
    </cfRule>
  </conditionalFormatting>
  <conditionalFormatting sqref="Y42:Z42">
    <cfRule type="cellIs" dxfId="236" priority="233" stopIfTrue="1" operator="lessThan">
      <formula>0</formula>
    </cfRule>
  </conditionalFormatting>
  <conditionalFormatting sqref="X36">
    <cfRule type="cellIs" dxfId="235" priority="232" stopIfTrue="1" operator="lessThan">
      <formula>0</formula>
    </cfRule>
  </conditionalFormatting>
  <conditionalFormatting sqref="Y36:Z36">
    <cfRule type="cellIs" dxfId="234" priority="231" stopIfTrue="1" operator="lessThan">
      <formula>0</formula>
    </cfRule>
  </conditionalFormatting>
  <conditionalFormatting sqref="X45">
    <cfRule type="cellIs" dxfId="233" priority="230" stopIfTrue="1" operator="lessThan">
      <formula>0</formula>
    </cfRule>
  </conditionalFormatting>
  <conditionalFormatting sqref="Y45:Z45">
    <cfRule type="cellIs" dxfId="232" priority="229" stopIfTrue="1" operator="lessThan">
      <formula>0</formula>
    </cfRule>
  </conditionalFormatting>
  <conditionalFormatting sqref="X46">
    <cfRule type="cellIs" dxfId="231" priority="228" stopIfTrue="1" operator="lessThan">
      <formula>0</formula>
    </cfRule>
  </conditionalFormatting>
  <conditionalFormatting sqref="Y46:Z46">
    <cfRule type="cellIs" dxfId="230" priority="227" stopIfTrue="1" operator="lessThan">
      <formula>0</formula>
    </cfRule>
  </conditionalFormatting>
  <conditionalFormatting sqref="X49">
    <cfRule type="cellIs" dxfId="229" priority="226" stopIfTrue="1" operator="lessThan">
      <formula>0</formula>
    </cfRule>
  </conditionalFormatting>
  <conditionalFormatting sqref="Y49:Z49">
    <cfRule type="cellIs" dxfId="228" priority="225" stopIfTrue="1" operator="lessThan">
      <formula>0</formula>
    </cfRule>
  </conditionalFormatting>
  <conditionalFormatting sqref="X51">
    <cfRule type="cellIs" dxfId="227" priority="224" stopIfTrue="1" operator="lessThan">
      <formula>0</formula>
    </cfRule>
  </conditionalFormatting>
  <conditionalFormatting sqref="Y51:Z51">
    <cfRule type="cellIs" dxfId="226" priority="223" stopIfTrue="1" operator="lessThan">
      <formula>0</formula>
    </cfRule>
  </conditionalFormatting>
  <conditionalFormatting sqref="X52">
    <cfRule type="cellIs" dxfId="225" priority="222" stopIfTrue="1" operator="lessThan">
      <formula>0</formula>
    </cfRule>
  </conditionalFormatting>
  <conditionalFormatting sqref="Y52:Z52">
    <cfRule type="cellIs" dxfId="224" priority="221" stopIfTrue="1" operator="lessThan">
      <formula>0</formula>
    </cfRule>
  </conditionalFormatting>
  <conditionalFormatting sqref="X53">
    <cfRule type="cellIs" dxfId="223" priority="220" stopIfTrue="1" operator="lessThan">
      <formula>0</formula>
    </cfRule>
  </conditionalFormatting>
  <conditionalFormatting sqref="Y53:Z53">
    <cfRule type="cellIs" dxfId="222" priority="219" stopIfTrue="1" operator="lessThan">
      <formula>0</formula>
    </cfRule>
  </conditionalFormatting>
  <conditionalFormatting sqref="AA23">
    <cfRule type="cellIs" dxfId="221" priority="218" stopIfTrue="1" operator="lessThan">
      <formula>0</formula>
    </cfRule>
  </conditionalFormatting>
  <conditionalFormatting sqref="AA26">
    <cfRule type="cellIs" dxfId="220" priority="217" stopIfTrue="1" operator="lessThan">
      <formula>0</formula>
    </cfRule>
  </conditionalFormatting>
  <conditionalFormatting sqref="AA28">
    <cfRule type="cellIs" dxfId="219" priority="216" stopIfTrue="1" operator="lessThan">
      <formula>0</formula>
    </cfRule>
  </conditionalFormatting>
  <conditionalFormatting sqref="AA30">
    <cfRule type="cellIs" dxfId="218" priority="215" stopIfTrue="1" operator="lessThan">
      <formula>0</formula>
    </cfRule>
  </conditionalFormatting>
  <conditionalFormatting sqref="AA32">
    <cfRule type="cellIs" dxfId="217" priority="214" stopIfTrue="1" operator="lessThan">
      <formula>0</formula>
    </cfRule>
  </conditionalFormatting>
  <conditionalFormatting sqref="AA34">
    <cfRule type="cellIs" dxfId="216" priority="213" stopIfTrue="1" operator="lessThan">
      <formula>0</formula>
    </cfRule>
  </conditionalFormatting>
  <conditionalFormatting sqref="AA38">
    <cfRule type="cellIs" dxfId="215" priority="212" stopIfTrue="1" operator="lessThan">
      <formula>0</formula>
    </cfRule>
  </conditionalFormatting>
  <conditionalFormatting sqref="AA41">
    <cfRule type="cellIs" dxfId="214" priority="211" stopIfTrue="1" operator="lessThan">
      <formula>0</formula>
    </cfRule>
  </conditionalFormatting>
  <conditionalFormatting sqref="AA43">
    <cfRule type="cellIs" dxfId="213" priority="210" stopIfTrue="1" operator="lessThan">
      <formula>0</formula>
    </cfRule>
  </conditionalFormatting>
  <conditionalFormatting sqref="AA47">
    <cfRule type="cellIs" dxfId="212" priority="209" stopIfTrue="1" operator="lessThan">
      <formula>0</formula>
    </cfRule>
  </conditionalFormatting>
  <conditionalFormatting sqref="AA50">
    <cfRule type="cellIs" dxfId="211" priority="208" stopIfTrue="1" operator="lessThan">
      <formula>0</formula>
    </cfRule>
  </conditionalFormatting>
  <conditionalFormatting sqref="AB24:AC24">
    <cfRule type="cellIs" dxfId="210" priority="207" stopIfTrue="1" operator="lessThan">
      <formula>0</formula>
    </cfRule>
  </conditionalFormatting>
  <conditionalFormatting sqref="AB27:AC27">
    <cfRule type="cellIs" dxfId="209" priority="206" stopIfTrue="1" operator="lessThan">
      <formula>0</formula>
    </cfRule>
  </conditionalFormatting>
  <conditionalFormatting sqref="AB31:AC31">
    <cfRule type="cellIs" dxfId="208" priority="205" stopIfTrue="1" operator="lessThan">
      <formula>0</formula>
    </cfRule>
  </conditionalFormatting>
  <conditionalFormatting sqref="AB35:AC35">
    <cfRule type="cellIs" dxfId="207" priority="204" stopIfTrue="1" operator="lessThan">
      <formula>0</formula>
    </cfRule>
  </conditionalFormatting>
  <conditionalFormatting sqref="AB39:AC39">
    <cfRule type="cellIs" dxfId="206" priority="203" stopIfTrue="1" operator="lessThan">
      <formula>0</formula>
    </cfRule>
  </conditionalFormatting>
  <conditionalFormatting sqref="AB42:AC42">
    <cfRule type="cellIs" dxfId="205" priority="202" stopIfTrue="1" operator="lessThan">
      <formula>0</formula>
    </cfRule>
  </conditionalFormatting>
  <conditionalFormatting sqref="AA36">
    <cfRule type="cellIs" dxfId="204" priority="201" stopIfTrue="1" operator="lessThan">
      <formula>0</formula>
    </cfRule>
  </conditionalFormatting>
  <conditionalFormatting sqref="AB36:AC36">
    <cfRule type="cellIs" dxfId="203" priority="200" stopIfTrue="1" operator="lessThan">
      <formula>0</formula>
    </cfRule>
  </conditionalFormatting>
  <conditionalFormatting sqref="AA45">
    <cfRule type="cellIs" dxfId="202" priority="199" stopIfTrue="1" operator="lessThan">
      <formula>0</formula>
    </cfRule>
  </conditionalFormatting>
  <conditionalFormatting sqref="AB45:AC45">
    <cfRule type="cellIs" dxfId="201" priority="198" stopIfTrue="1" operator="lessThan">
      <formula>0</formula>
    </cfRule>
  </conditionalFormatting>
  <conditionalFormatting sqref="AA46">
    <cfRule type="cellIs" dxfId="200" priority="197" stopIfTrue="1" operator="lessThan">
      <formula>0</formula>
    </cfRule>
  </conditionalFormatting>
  <conditionalFormatting sqref="AB46:AC46">
    <cfRule type="cellIs" dxfId="199" priority="196" stopIfTrue="1" operator="lessThan">
      <formula>0</formula>
    </cfRule>
  </conditionalFormatting>
  <conditionalFormatting sqref="AA49">
    <cfRule type="cellIs" dxfId="198" priority="195" stopIfTrue="1" operator="lessThan">
      <formula>0</formula>
    </cfRule>
  </conditionalFormatting>
  <conditionalFormatting sqref="AB49:AC49">
    <cfRule type="cellIs" dxfId="197" priority="194" stopIfTrue="1" operator="lessThan">
      <formula>0</formula>
    </cfRule>
  </conditionalFormatting>
  <conditionalFormatting sqref="AA51">
    <cfRule type="cellIs" dxfId="196" priority="193" stopIfTrue="1" operator="lessThan">
      <formula>0</formula>
    </cfRule>
  </conditionalFormatting>
  <conditionalFormatting sqref="AB51:AC51">
    <cfRule type="cellIs" dxfId="195" priority="192" stopIfTrue="1" operator="lessThan">
      <formula>0</formula>
    </cfRule>
  </conditionalFormatting>
  <conditionalFormatting sqref="AA52">
    <cfRule type="cellIs" dxfId="194" priority="191" stopIfTrue="1" operator="lessThan">
      <formula>0</formula>
    </cfRule>
  </conditionalFormatting>
  <conditionalFormatting sqref="AB52:AC52">
    <cfRule type="cellIs" dxfId="193" priority="190" stopIfTrue="1" operator="lessThan">
      <formula>0</formula>
    </cfRule>
  </conditionalFormatting>
  <conditionalFormatting sqref="AA53">
    <cfRule type="cellIs" dxfId="192" priority="189" stopIfTrue="1" operator="lessThan">
      <formula>0</formula>
    </cfRule>
  </conditionalFormatting>
  <conditionalFormatting sqref="AB53:AC53">
    <cfRule type="cellIs" dxfId="191" priority="188" stopIfTrue="1" operator="lessThan">
      <formula>0</formula>
    </cfRule>
  </conditionalFormatting>
  <conditionalFormatting sqref="AN23">
    <cfRule type="cellIs" dxfId="190" priority="187" stopIfTrue="1" operator="lessThan">
      <formula>0</formula>
    </cfRule>
  </conditionalFormatting>
  <conditionalFormatting sqref="AN26">
    <cfRule type="cellIs" dxfId="189" priority="186" stopIfTrue="1" operator="lessThan">
      <formula>0</formula>
    </cfRule>
  </conditionalFormatting>
  <conditionalFormatting sqref="AN28">
    <cfRule type="cellIs" dxfId="188" priority="185" stopIfTrue="1" operator="lessThan">
      <formula>0</formula>
    </cfRule>
  </conditionalFormatting>
  <conditionalFormatting sqref="AN30">
    <cfRule type="cellIs" dxfId="187" priority="184" stopIfTrue="1" operator="lessThan">
      <formula>0</formula>
    </cfRule>
  </conditionalFormatting>
  <conditionalFormatting sqref="AN32">
    <cfRule type="cellIs" dxfId="186" priority="183" stopIfTrue="1" operator="lessThan">
      <formula>0</formula>
    </cfRule>
  </conditionalFormatting>
  <conditionalFormatting sqref="AN34">
    <cfRule type="cellIs" dxfId="185" priority="182" stopIfTrue="1" operator="lessThan">
      <formula>0</formula>
    </cfRule>
  </conditionalFormatting>
  <conditionalFormatting sqref="AN38">
    <cfRule type="cellIs" dxfId="184" priority="181" stopIfTrue="1" operator="lessThan">
      <formula>0</formula>
    </cfRule>
  </conditionalFormatting>
  <conditionalFormatting sqref="AN41">
    <cfRule type="cellIs" dxfId="183" priority="180" stopIfTrue="1" operator="lessThan">
      <formula>0</formula>
    </cfRule>
  </conditionalFormatting>
  <conditionalFormatting sqref="AN43">
    <cfRule type="cellIs" dxfId="182" priority="179" stopIfTrue="1" operator="lessThan">
      <formula>0</formula>
    </cfRule>
  </conditionalFormatting>
  <conditionalFormatting sqref="AN47">
    <cfRule type="cellIs" dxfId="181" priority="178" stopIfTrue="1" operator="lessThan">
      <formula>0</formula>
    </cfRule>
  </conditionalFormatting>
  <conditionalFormatting sqref="AN50">
    <cfRule type="cellIs" dxfId="180" priority="177" stopIfTrue="1" operator="lessThan">
      <formula>0</formula>
    </cfRule>
  </conditionalFormatting>
  <conditionalFormatting sqref="AO24:AR24">
    <cfRule type="cellIs" dxfId="179" priority="176" stopIfTrue="1" operator="lessThan">
      <formula>0</formula>
    </cfRule>
  </conditionalFormatting>
  <conditionalFormatting sqref="AO27:AR27">
    <cfRule type="cellIs" dxfId="178" priority="175" stopIfTrue="1" operator="lessThan">
      <formula>0</formula>
    </cfRule>
  </conditionalFormatting>
  <conditionalFormatting sqref="AO31:AR31">
    <cfRule type="cellIs" dxfId="177" priority="174" stopIfTrue="1" operator="lessThan">
      <formula>0</formula>
    </cfRule>
  </conditionalFormatting>
  <conditionalFormatting sqref="AO35:AR35">
    <cfRule type="cellIs" dxfId="176" priority="173" stopIfTrue="1" operator="lessThan">
      <formula>0</formula>
    </cfRule>
  </conditionalFormatting>
  <conditionalFormatting sqref="AO39:AR39">
    <cfRule type="cellIs" dxfId="175" priority="172" stopIfTrue="1" operator="lessThan">
      <formula>0</formula>
    </cfRule>
  </conditionalFormatting>
  <conditionalFormatting sqref="AO42:AR42">
    <cfRule type="cellIs" dxfId="174" priority="171" stopIfTrue="1" operator="lessThan">
      <formula>0</formula>
    </cfRule>
  </conditionalFormatting>
  <conditionalFormatting sqref="AN36">
    <cfRule type="cellIs" dxfId="173" priority="170" stopIfTrue="1" operator="lessThan">
      <formula>0</formula>
    </cfRule>
  </conditionalFormatting>
  <conditionalFormatting sqref="AO36:AR36">
    <cfRule type="cellIs" dxfId="172" priority="169" stopIfTrue="1" operator="lessThan">
      <formula>0</formula>
    </cfRule>
  </conditionalFormatting>
  <conditionalFormatting sqref="AN45">
    <cfRule type="cellIs" dxfId="171" priority="168" stopIfTrue="1" operator="lessThan">
      <formula>0</formula>
    </cfRule>
  </conditionalFormatting>
  <conditionalFormatting sqref="AO45:AR45">
    <cfRule type="cellIs" dxfId="170" priority="167" stopIfTrue="1" operator="lessThan">
      <formula>0</formula>
    </cfRule>
  </conditionalFormatting>
  <conditionalFormatting sqref="AN46">
    <cfRule type="cellIs" dxfId="169" priority="166" stopIfTrue="1" operator="lessThan">
      <formula>0</formula>
    </cfRule>
  </conditionalFormatting>
  <conditionalFormatting sqref="AO46:AR46">
    <cfRule type="cellIs" dxfId="168" priority="165" stopIfTrue="1" operator="lessThan">
      <formula>0</formula>
    </cfRule>
  </conditionalFormatting>
  <conditionalFormatting sqref="AN49">
    <cfRule type="cellIs" dxfId="167" priority="164" stopIfTrue="1" operator="lessThan">
      <formula>0</formula>
    </cfRule>
  </conditionalFormatting>
  <conditionalFormatting sqref="AO49:AR49">
    <cfRule type="cellIs" dxfId="166" priority="163" stopIfTrue="1" operator="lessThan">
      <formula>0</formula>
    </cfRule>
  </conditionalFormatting>
  <conditionalFormatting sqref="AN51">
    <cfRule type="cellIs" dxfId="165" priority="162" stopIfTrue="1" operator="lessThan">
      <formula>0</formula>
    </cfRule>
  </conditionalFormatting>
  <conditionalFormatting sqref="AO51:AR51">
    <cfRule type="cellIs" dxfId="164" priority="161" stopIfTrue="1" operator="lessThan">
      <formula>0</formula>
    </cfRule>
  </conditionalFormatting>
  <conditionalFormatting sqref="AN52">
    <cfRule type="cellIs" dxfId="163" priority="160" stopIfTrue="1" operator="lessThan">
      <formula>0</formula>
    </cfRule>
  </conditionalFormatting>
  <conditionalFormatting sqref="AO52:AR52">
    <cfRule type="cellIs" dxfId="162" priority="159" stopIfTrue="1" operator="lessThan">
      <formula>0</formula>
    </cfRule>
  </conditionalFormatting>
  <conditionalFormatting sqref="AN53">
    <cfRule type="cellIs" dxfId="161" priority="158" stopIfTrue="1" operator="lessThan">
      <formula>0</formula>
    </cfRule>
  </conditionalFormatting>
  <conditionalFormatting sqref="AO53:AR53">
    <cfRule type="cellIs" dxfId="160" priority="157" stopIfTrue="1" operator="lessThan">
      <formula>0</formula>
    </cfRule>
  </conditionalFormatting>
  <conditionalFormatting sqref="AD23">
    <cfRule type="cellIs" dxfId="159" priority="156" stopIfTrue="1" operator="lessThan">
      <formula>0</formula>
    </cfRule>
  </conditionalFormatting>
  <conditionalFormatting sqref="AD26">
    <cfRule type="cellIs" dxfId="158" priority="155" stopIfTrue="1" operator="lessThan">
      <formula>0</formula>
    </cfRule>
  </conditionalFormatting>
  <conditionalFormatting sqref="AD28">
    <cfRule type="cellIs" dxfId="157" priority="154" stopIfTrue="1" operator="lessThan">
      <formula>0</formula>
    </cfRule>
  </conditionalFormatting>
  <conditionalFormatting sqref="AD30">
    <cfRule type="cellIs" dxfId="156" priority="153" stopIfTrue="1" operator="lessThan">
      <formula>0</formula>
    </cfRule>
  </conditionalFormatting>
  <conditionalFormatting sqref="AD32">
    <cfRule type="cellIs" dxfId="155" priority="152" stopIfTrue="1" operator="lessThan">
      <formula>0</formula>
    </cfRule>
  </conditionalFormatting>
  <conditionalFormatting sqref="AD34">
    <cfRule type="cellIs" dxfId="154" priority="151" stopIfTrue="1" operator="lessThan">
      <formula>0</formula>
    </cfRule>
  </conditionalFormatting>
  <conditionalFormatting sqref="AD38">
    <cfRule type="cellIs" dxfId="153" priority="150" stopIfTrue="1" operator="lessThan">
      <formula>0</formula>
    </cfRule>
  </conditionalFormatting>
  <conditionalFormatting sqref="AD41">
    <cfRule type="cellIs" dxfId="152" priority="149" stopIfTrue="1" operator="lessThan">
      <formula>0</formula>
    </cfRule>
  </conditionalFormatting>
  <conditionalFormatting sqref="AD47">
    <cfRule type="cellIs" dxfId="151" priority="147" stopIfTrue="1" operator="lessThan">
      <formula>0</formula>
    </cfRule>
  </conditionalFormatting>
  <conditionalFormatting sqref="AD50">
    <cfRule type="cellIs" dxfId="150" priority="146" stopIfTrue="1" operator="lessThan">
      <formula>0</formula>
    </cfRule>
  </conditionalFormatting>
  <conditionalFormatting sqref="AD36">
    <cfRule type="cellIs" dxfId="149" priority="145" stopIfTrue="1" operator="lessThan">
      <formula>0</formula>
    </cfRule>
  </conditionalFormatting>
  <conditionalFormatting sqref="AD45">
    <cfRule type="cellIs" dxfId="148" priority="144" stopIfTrue="1" operator="lessThan">
      <formula>0</formula>
    </cfRule>
  </conditionalFormatting>
  <conditionalFormatting sqref="AD46">
    <cfRule type="cellIs" dxfId="147" priority="143" stopIfTrue="1" operator="lessThan">
      <formula>0</formula>
    </cfRule>
  </conditionalFormatting>
  <conditionalFormatting sqref="AD49">
    <cfRule type="cellIs" dxfId="146" priority="142" stopIfTrue="1" operator="lessThan">
      <formula>0</formula>
    </cfRule>
  </conditionalFormatting>
  <conditionalFormatting sqref="AD51">
    <cfRule type="cellIs" dxfId="145" priority="141" stopIfTrue="1" operator="lessThan">
      <formula>0</formula>
    </cfRule>
  </conditionalFormatting>
  <conditionalFormatting sqref="AD52">
    <cfRule type="cellIs" dxfId="144" priority="140" stopIfTrue="1" operator="lessThan">
      <formula>0</formula>
    </cfRule>
  </conditionalFormatting>
  <conditionalFormatting sqref="AD53">
    <cfRule type="cellIs" dxfId="143" priority="139" stopIfTrue="1" operator="lessThan">
      <formula>0</formula>
    </cfRule>
  </conditionalFormatting>
  <conditionalFormatting sqref="AD56">
    <cfRule type="cellIs" dxfId="142" priority="138" stopIfTrue="1" operator="lessThan">
      <formula>0</formula>
    </cfRule>
  </conditionalFormatting>
  <conditionalFormatting sqref="AD57">
    <cfRule type="cellIs" dxfId="141" priority="137" stopIfTrue="1" operator="lessThan">
      <formula>0</formula>
    </cfRule>
  </conditionalFormatting>
  <conditionalFormatting sqref="AI23">
    <cfRule type="cellIs" dxfId="140" priority="136" stopIfTrue="1" operator="lessThan">
      <formula>0</formula>
    </cfRule>
  </conditionalFormatting>
  <conditionalFormatting sqref="AI26">
    <cfRule type="cellIs" dxfId="139" priority="135" stopIfTrue="1" operator="lessThan">
      <formula>0</formula>
    </cfRule>
  </conditionalFormatting>
  <conditionalFormatting sqref="AI28">
    <cfRule type="cellIs" dxfId="138" priority="134" stopIfTrue="1" operator="lessThan">
      <formula>0</formula>
    </cfRule>
  </conditionalFormatting>
  <conditionalFormatting sqref="AI30">
    <cfRule type="cellIs" dxfId="137" priority="133" stopIfTrue="1" operator="lessThan">
      <formula>0</formula>
    </cfRule>
  </conditionalFormatting>
  <conditionalFormatting sqref="AI32">
    <cfRule type="cellIs" dxfId="136" priority="132" stopIfTrue="1" operator="lessThan">
      <formula>0</formula>
    </cfRule>
  </conditionalFormatting>
  <conditionalFormatting sqref="AI34">
    <cfRule type="cellIs" dxfId="135" priority="131" stopIfTrue="1" operator="lessThan">
      <formula>0</formula>
    </cfRule>
  </conditionalFormatting>
  <conditionalFormatting sqref="AI38">
    <cfRule type="cellIs" dxfId="134" priority="130" stopIfTrue="1" operator="lessThan">
      <formula>0</formula>
    </cfRule>
  </conditionalFormatting>
  <conditionalFormatting sqref="AI41">
    <cfRule type="cellIs" dxfId="133" priority="129" stopIfTrue="1" operator="lessThan">
      <formula>0</formula>
    </cfRule>
  </conditionalFormatting>
  <conditionalFormatting sqref="AI43">
    <cfRule type="cellIs" dxfId="132" priority="128" stopIfTrue="1" operator="lessThan">
      <formula>0</formula>
    </cfRule>
  </conditionalFormatting>
  <conditionalFormatting sqref="AI47">
    <cfRule type="cellIs" dxfId="131" priority="127" stopIfTrue="1" operator="lessThan">
      <formula>0</formula>
    </cfRule>
  </conditionalFormatting>
  <conditionalFormatting sqref="AI50">
    <cfRule type="cellIs" dxfId="130" priority="126" stopIfTrue="1" operator="lessThan">
      <formula>0</formula>
    </cfRule>
  </conditionalFormatting>
  <conditionalFormatting sqref="AI36">
    <cfRule type="cellIs" dxfId="129" priority="125" stopIfTrue="1" operator="lessThan">
      <formula>0</formula>
    </cfRule>
  </conditionalFormatting>
  <conditionalFormatting sqref="AI45">
    <cfRule type="cellIs" dxfId="128" priority="124" stopIfTrue="1" operator="lessThan">
      <formula>0</formula>
    </cfRule>
  </conditionalFormatting>
  <conditionalFormatting sqref="AI46">
    <cfRule type="cellIs" dxfId="127" priority="123" stopIfTrue="1" operator="lessThan">
      <formula>0</formula>
    </cfRule>
  </conditionalFormatting>
  <conditionalFormatting sqref="AI49">
    <cfRule type="cellIs" dxfId="126" priority="122" stopIfTrue="1" operator="lessThan">
      <formula>0</formula>
    </cfRule>
  </conditionalFormatting>
  <conditionalFormatting sqref="AI51">
    <cfRule type="cellIs" dxfId="125" priority="121" stopIfTrue="1" operator="lessThan">
      <formula>0</formula>
    </cfRule>
  </conditionalFormatting>
  <conditionalFormatting sqref="AI52">
    <cfRule type="cellIs" dxfId="124" priority="120" stopIfTrue="1" operator="lessThan">
      <formula>0</formula>
    </cfRule>
  </conditionalFormatting>
  <conditionalFormatting sqref="AI53">
    <cfRule type="cellIs" dxfId="123" priority="119" stopIfTrue="1" operator="lessThan">
      <formula>0</formula>
    </cfRule>
  </conditionalFormatting>
  <conditionalFormatting sqref="AI56">
    <cfRule type="cellIs" dxfId="122" priority="118" stopIfTrue="1" operator="lessThan">
      <formula>0</formula>
    </cfRule>
  </conditionalFormatting>
  <conditionalFormatting sqref="AI57">
    <cfRule type="cellIs" dxfId="121" priority="117" stopIfTrue="1" operator="lessThan">
      <formula>0</formula>
    </cfRule>
  </conditionalFormatting>
  <conditionalFormatting sqref="AN56">
    <cfRule type="cellIs" dxfId="120" priority="116" stopIfTrue="1" operator="lessThan">
      <formula>0</formula>
    </cfRule>
  </conditionalFormatting>
  <conditionalFormatting sqref="AO56:AR56">
    <cfRule type="cellIs" dxfId="119" priority="115" stopIfTrue="1" operator="lessThan">
      <formula>0</formula>
    </cfRule>
  </conditionalFormatting>
  <conditionalFormatting sqref="AN57">
    <cfRule type="cellIs" dxfId="118" priority="114" stopIfTrue="1" operator="lessThan">
      <formula>0</formula>
    </cfRule>
  </conditionalFormatting>
  <conditionalFormatting sqref="AO57:AR57">
    <cfRule type="cellIs" dxfId="117" priority="113" stopIfTrue="1" operator="lessThan">
      <formula>0</formula>
    </cfRule>
  </conditionalFormatting>
  <conditionalFormatting sqref="J56">
    <cfRule type="cellIs" dxfId="116" priority="112" stopIfTrue="1" operator="lessThan">
      <formula>0</formula>
    </cfRule>
  </conditionalFormatting>
  <conditionalFormatting sqref="K56:O56">
    <cfRule type="cellIs" dxfId="115" priority="111" stopIfTrue="1" operator="lessThan">
      <formula>0</formula>
    </cfRule>
  </conditionalFormatting>
  <conditionalFormatting sqref="J57">
    <cfRule type="cellIs" dxfId="114" priority="110" stopIfTrue="1" operator="lessThan">
      <formula>0</formula>
    </cfRule>
  </conditionalFormatting>
  <conditionalFormatting sqref="K57:O57">
    <cfRule type="cellIs" dxfId="113" priority="109" stopIfTrue="1" operator="lessThan">
      <formula>0</formula>
    </cfRule>
  </conditionalFormatting>
  <conditionalFormatting sqref="P56">
    <cfRule type="cellIs" dxfId="112" priority="108" stopIfTrue="1" operator="lessThan">
      <formula>0</formula>
    </cfRule>
  </conditionalFormatting>
  <conditionalFormatting sqref="Q56:W56">
    <cfRule type="cellIs" dxfId="111" priority="107" stopIfTrue="1" operator="lessThan">
      <formula>0</formula>
    </cfRule>
  </conditionalFormatting>
  <conditionalFormatting sqref="P57">
    <cfRule type="cellIs" dxfId="110" priority="106" stopIfTrue="1" operator="lessThan">
      <formula>0</formula>
    </cfRule>
  </conditionalFormatting>
  <conditionalFormatting sqref="Q57:W57">
    <cfRule type="cellIs" dxfId="109" priority="105" stopIfTrue="1" operator="lessThan">
      <formula>0</formula>
    </cfRule>
  </conditionalFormatting>
  <conditionalFormatting sqref="X56:Z56">
    <cfRule type="cellIs" dxfId="108" priority="104" stopIfTrue="1" operator="lessThan">
      <formula>0</formula>
    </cfRule>
  </conditionalFormatting>
  <conditionalFormatting sqref="X57:Z57">
    <cfRule type="cellIs" dxfId="107" priority="103" stopIfTrue="1" operator="lessThan">
      <formula>0</formula>
    </cfRule>
  </conditionalFormatting>
  <conditionalFormatting sqref="AA56:AC56">
    <cfRule type="cellIs" dxfId="106" priority="102" stopIfTrue="1" operator="lessThan">
      <formula>0</formula>
    </cfRule>
  </conditionalFormatting>
  <conditionalFormatting sqref="AA57:AC57">
    <cfRule type="cellIs" dxfId="105" priority="101" stopIfTrue="1" operator="lessThan">
      <formula>0</formula>
    </cfRule>
  </conditionalFormatting>
  <conditionalFormatting sqref="AV56">
    <cfRule type="cellIs" dxfId="104" priority="99" stopIfTrue="1" operator="lessThan">
      <formula>0</formula>
    </cfRule>
  </conditionalFormatting>
  <conditionalFormatting sqref="AV57">
    <cfRule type="cellIs" dxfId="103" priority="97" stopIfTrue="1" operator="lessThan">
      <formula>0</formula>
    </cfRule>
  </conditionalFormatting>
  <conditionalFormatting sqref="AU23">
    <cfRule type="cellIs" dxfId="102" priority="70" stopIfTrue="1" operator="lessThan">
      <formula>0</formula>
    </cfRule>
  </conditionalFormatting>
  <conditionalFormatting sqref="AT32">
    <cfRule type="cellIs" dxfId="101" priority="59" stopIfTrue="1" operator="lessThan">
      <formula>0</formula>
    </cfRule>
  </conditionalFormatting>
  <conditionalFormatting sqref="AU32">
    <cfRule type="cellIs" dxfId="100" priority="58" stopIfTrue="1" operator="lessThan">
      <formula>0</formula>
    </cfRule>
  </conditionalFormatting>
  <conditionalFormatting sqref="AS36">
    <cfRule type="cellIs" dxfId="99" priority="54" stopIfTrue="1" operator="lessThan">
      <formula>0</formula>
    </cfRule>
  </conditionalFormatting>
  <conditionalFormatting sqref="AT36">
    <cfRule type="cellIs" dxfId="98" priority="53" stopIfTrue="1" operator="lessThan">
      <formula>0</formula>
    </cfRule>
  </conditionalFormatting>
  <conditionalFormatting sqref="AU38">
    <cfRule type="cellIs" dxfId="97" priority="49" stopIfTrue="1" operator="lessThan">
      <formula>0</formula>
    </cfRule>
  </conditionalFormatting>
  <conditionalFormatting sqref="AS41">
    <cfRule type="cellIs" dxfId="96" priority="48" stopIfTrue="1" operator="lessThan">
      <formula>0</formula>
    </cfRule>
  </conditionalFormatting>
  <conditionalFormatting sqref="AT43">
    <cfRule type="cellIs" dxfId="95" priority="44" stopIfTrue="1" operator="lessThan">
      <formula>0</formula>
    </cfRule>
  </conditionalFormatting>
  <conditionalFormatting sqref="AU43">
    <cfRule type="cellIs" dxfId="94" priority="43" stopIfTrue="1" operator="lessThan">
      <formula>0</formula>
    </cfRule>
  </conditionalFormatting>
  <conditionalFormatting sqref="AS46">
    <cfRule type="cellIs" dxfId="93" priority="39" stopIfTrue="1" operator="lessThan">
      <formula>0</formula>
    </cfRule>
  </conditionalFormatting>
  <conditionalFormatting sqref="AT46">
    <cfRule type="cellIs" dxfId="92" priority="38" stopIfTrue="1" operator="lessThan">
      <formula>0</formula>
    </cfRule>
  </conditionalFormatting>
  <conditionalFormatting sqref="AS49">
    <cfRule type="cellIs" dxfId="91" priority="33" stopIfTrue="1" operator="lessThan">
      <formula>0</formula>
    </cfRule>
  </conditionalFormatting>
  <conditionalFormatting sqref="AT50">
    <cfRule type="cellIs" dxfId="90" priority="29" stopIfTrue="1" operator="lessThan">
      <formula>0</formula>
    </cfRule>
  </conditionalFormatting>
  <conditionalFormatting sqref="AU50">
    <cfRule type="cellIs" dxfId="89" priority="28" stopIfTrue="1" operator="lessThan">
      <formula>0</formula>
    </cfRule>
  </conditionalFormatting>
  <conditionalFormatting sqref="AS52">
    <cfRule type="cellIs" dxfId="88" priority="24" stopIfTrue="1" operator="lessThan">
      <formula>0</formula>
    </cfRule>
  </conditionalFormatting>
  <conditionalFormatting sqref="AU53">
    <cfRule type="cellIs" dxfId="87" priority="19" stopIfTrue="1" operator="lessThan">
      <formula>0</formula>
    </cfRule>
  </conditionalFormatting>
  <conditionalFormatting sqref="AS56">
    <cfRule type="cellIs" dxfId="86" priority="18" stopIfTrue="1" operator="lessThan">
      <formula>0</formula>
    </cfRule>
  </conditionalFormatting>
  <conditionalFormatting sqref="AS23">
    <cfRule type="cellIs" dxfId="85" priority="72" stopIfTrue="1" operator="lessThan">
      <formula>0</formula>
    </cfRule>
  </conditionalFormatting>
  <conditionalFormatting sqref="AT23">
    <cfRule type="cellIs" dxfId="84" priority="71" stopIfTrue="1" operator="lessThan">
      <formula>0</formula>
    </cfRule>
  </conditionalFormatting>
  <conditionalFormatting sqref="AU26">
    <cfRule type="cellIs" dxfId="83" priority="67" stopIfTrue="1" operator="lessThan">
      <formula>0</formula>
    </cfRule>
  </conditionalFormatting>
  <conditionalFormatting sqref="AS28">
    <cfRule type="cellIs" dxfId="82" priority="66" stopIfTrue="1" operator="lessThan">
      <formula>0</formula>
    </cfRule>
  </conditionalFormatting>
  <conditionalFormatting sqref="AT28">
    <cfRule type="cellIs" dxfId="81" priority="65" stopIfTrue="1" operator="lessThan">
      <formula>0</formula>
    </cfRule>
  </conditionalFormatting>
  <conditionalFormatting sqref="AU28">
    <cfRule type="cellIs" dxfId="80" priority="64" stopIfTrue="1" operator="lessThan">
      <formula>0</formula>
    </cfRule>
  </conditionalFormatting>
  <conditionalFormatting sqref="AS30">
    <cfRule type="cellIs" dxfId="79" priority="63" stopIfTrue="1" operator="lessThan">
      <formula>0</formula>
    </cfRule>
  </conditionalFormatting>
  <conditionalFormatting sqref="AT30">
    <cfRule type="cellIs" dxfId="78" priority="62" stopIfTrue="1" operator="lessThan">
      <formula>0</formula>
    </cfRule>
  </conditionalFormatting>
  <conditionalFormatting sqref="AU30">
    <cfRule type="cellIs" dxfId="77" priority="61" stopIfTrue="1" operator="lessThan">
      <formula>0</formula>
    </cfRule>
  </conditionalFormatting>
  <conditionalFormatting sqref="AS32">
    <cfRule type="cellIs" dxfId="76" priority="60" stopIfTrue="1" operator="lessThan">
      <formula>0</formula>
    </cfRule>
  </conditionalFormatting>
  <conditionalFormatting sqref="AS34">
    <cfRule type="cellIs" dxfId="75" priority="57" stopIfTrue="1" operator="lessThan">
      <formula>0</formula>
    </cfRule>
  </conditionalFormatting>
  <conditionalFormatting sqref="AT34">
    <cfRule type="cellIs" dxfId="74" priority="56" stopIfTrue="1" operator="lessThan">
      <formula>0</formula>
    </cfRule>
  </conditionalFormatting>
  <conditionalFormatting sqref="AU34">
    <cfRule type="cellIs" dxfId="73" priority="55" stopIfTrue="1" operator="lessThan">
      <formula>0</formula>
    </cfRule>
  </conditionalFormatting>
  <conditionalFormatting sqref="AU36">
    <cfRule type="cellIs" dxfId="72" priority="52" stopIfTrue="1" operator="lessThan">
      <formula>0</formula>
    </cfRule>
  </conditionalFormatting>
  <conditionalFormatting sqref="AS38">
    <cfRule type="cellIs" dxfId="71" priority="51" stopIfTrue="1" operator="lessThan">
      <formula>0</formula>
    </cfRule>
  </conditionalFormatting>
  <conditionalFormatting sqref="AT38">
    <cfRule type="cellIs" dxfId="70" priority="50" stopIfTrue="1" operator="lessThan">
      <formula>0</formula>
    </cfRule>
  </conditionalFormatting>
  <conditionalFormatting sqref="AT41">
    <cfRule type="cellIs" dxfId="69" priority="47" stopIfTrue="1" operator="lessThan">
      <formula>0</formula>
    </cfRule>
  </conditionalFormatting>
  <conditionalFormatting sqref="AU41">
    <cfRule type="cellIs" dxfId="68" priority="46" stopIfTrue="1" operator="lessThan">
      <formula>0</formula>
    </cfRule>
  </conditionalFormatting>
  <conditionalFormatting sqref="AS43">
    <cfRule type="cellIs" dxfId="67" priority="45" stopIfTrue="1" operator="lessThan">
      <formula>0</formula>
    </cfRule>
  </conditionalFormatting>
  <conditionalFormatting sqref="AU46">
    <cfRule type="cellIs" dxfId="66" priority="37" stopIfTrue="1" operator="lessThan">
      <formula>0</formula>
    </cfRule>
  </conditionalFormatting>
  <conditionalFormatting sqref="AS47">
    <cfRule type="cellIs" dxfId="65" priority="36" stopIfTrue="1" operator="lessThan">
      <formula>0</formula>
    </cfRule>
  </conditionalFormatting>
  <conditionalFormatting sqref="AT47">
    <cfRule type="cellIs" dxfId="64" priority="35" stopIfTrue="1" operator="lessThan">
      <formula>0</formula>
    </cfRule>
  </conditionalFormatting>
  <conditionalFormatting sqref="AT49">
    <cfRule type="cellIs" dxfId="63" priority="32" stopIfTrue="1" operator="lessThan">
      <formula>0</formula>
    </cfRule>
  </conditionalFormatting>
  <conditionalFormatting sqref="AU49">
    <cfRule type="cellIs" dxfId="62" priority="31" stopIfTrue="1" operator="lessThan">
      <formula>0</formula>
    </cfRule>
  </conditionalFormatting>
  <conditionalFormatting sqref="AS50">
    <cfRule type="cellIs" dxfId="61" priority="30" stopIfTrue="1" operator="lessThan">
      <formula>0</formula>
    </cfRule>
  </conditionalFormatting>
  <conditionalFormatting sqref="AS51">
    <cfRule type="cellIs" dxfId="60" priority="27" stopIfTrue="1" operator="lessThan">
      <formula>0</formula>
    </cfRule>
  </conditionalFormatting>
  <conditionalFormatting sqref="AT51">
    <cfRule type="cellIs" dxfId="59" priority="26" stopIfTrue="1" operator="lessThan">
      <formula>0</formula>
    </cfRule>
  </conditionalFormatting>
  <conditionalFormatting sqref="AU52">
    <cfRule type="cellIs" dxfId="58" priority="22" stopIfTrue="1" operator="lessThan">
      <formula>0</formula>
    </cfRule>
  </conditionalFormatting>
  <conditionalFormatting sqref="AS53">
    <cfRule type="cellIs" dxfId="57" priority="21" stopIfTrue="1" operator="lessThan">
      <formula>0</formula>
    </cfRule>
  </conditionalFormatting>
  <conditionalFormatting sqref="AT53">
    <cfRule type="cellIs" dxfId="56" priority="20" stopIfTrue="1" operator="lessThan">
      <formula>0</formula>
    </cfRule>
  </conditionalFormatting>
  <conditionalFormatting sqref="AT56">
    <cfRule type="cellIs" dxfId="55" priority="17" stopIfTrue="1" operator="lessThan">
      <formula>0</formula>
    </cfRule>
  </conditionalFormatting>
  <conditionalFormatting sqref="AU56">
    <cfRule type="cellIs" dxfId="54" priority="16" stopIfTrue="1" operator="lessThan">
      <formula>0</formula>
    </cfRule>
  </conditionalFormatting>
  <conditionalFormatting sqref="AS45">
    <cfRule type="cellIs" dxfId="53" priority="12" stopIfTrue="1" operator="lessThan">
      <formula>0</formula>
    </cfRule>
  </conditionalFormatting>
  <conditionalFormatting sqref="AT45">
    <cfRule type="cellIs" dxfId="52" priority="11" stopIfTrue="1" operator="lessThan">
      <formula>0</formula>
    </cfRule>
  </conditionalFormatting>
  <conditionalFormatting sqref="AU45">
    <cfRule type="cellIs" dxfId="51" priority="10" stopIfTrue="1" operator="lessThan">
      <formula>0</formula>
    </cfRule>
  </conditionalFormatting>
  <conditionalFormatting sqref="D5:D7">
    <cfRule type="cellIs" dxfId="50" priority="9" stopIfTrue="1" operator="lessThan">
      <formula>0</formula>
    </cfRule>
  </conditionalFormatting>
  <conditionalFormatting sqref="J5:J7">
    <cfRule type="cellIs" dxfId="49" priority="8" stopIfTrue="1" operator="lessThan">
      <formula>0</formula>
    </cfRule>
  </conditionalFormatting>
  <conditionalFormatting sqref="P5:P7">
    <cfRule type="cellIs" dxfId="48" priority="7" stopIfTrue="1" operator="lessThan">
      <formula>0</formula>
    </cfRule>
  </conditionalFormatting>
  <conditionalFormatting sqref="U5:U7">
    <cfRule type="cellIs" dxfId="47" priority="6" stopIfTrue="1" operator="lessThan">
      <formula>0</formula>
    </cfRule>
  </conditionalFormatting>
  <conditionalFormatting sqref="X5:X7">
    <cfRule type="cellIs" dxfId="46" priority="5" stopIfTrue="1" operator="lessThan">
      <formula>0</formula>
    </cfRule>
  </conditionalFormatting>
  <conditionalFormatting sqref="AA5:AA7">
    <cfRule type="cellIs" dxfId="45" priority="4" stopIfTrue="1" operator="lessThan">
      <formula>0</formula>
    </cfRule>
  </conditionalFormatting>
  <conditionalFormatting sqref="D11:D20">
    <cfRule type="cellIs" dxfId="44" priority="3" stopIfTrue="1" operator="lessThan">
      <formula>0</formula>
    </cfRule>
  </conditionalFormatting>
  <conditionalFormatting sqref="E10:E11">
    <cfRule type="cellIs" dxfId="43" priority="2" stopIfTrue="1" operator="lessThan">
      <formula>0</formula>
    </cfRule>
  </conditionalFormatting>
  <conditionalFormatting sqref="D23">
    <cfRule type="cellIs" dxfId="42"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52" sqref="F50:F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2700428</v>
      </c>
      <c r="D5" s="118">
        <v>2221151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2700428</v>
      </c>
      <c r="D6" s="110">
        <v>2221151</v>
      </c>
      <c r="E6" s="115">
        <f>+'Pt 1 Summary of Data'!E12+'Pt 1 Summary of Data'!E22</f>
        <v>1428182</v>
      </c>
      <c r="F6" s="115">
        <f>SUM(C6:E6)</f>
        <v>6349761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14130</v>
      </c>
      <c r="D7" s="110">
        <v>11115</v>
      </c>
      <c r="E7" s="115">
        <f>SUM('Pt 1 Summary of Data'!E37:E42)</f>
        <v>7066</v>
      </c>
      <c r="F7" s="115">
        <f>SUM(C7:E7)</f>
        <v>32311</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f>'Pt 2 Premium and Claims'!E15</f>
        <v>0</v>
      </c>
      <c r="F9" s="115">
        <f t="shared" ref="F9:F12" si="0">SUM(C9:E9)</f>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f>'Pt 2 Premium and Claims'!E16</f>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f>'Pt 2 Premium and Claims'!E17</f>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C6+C7-C8-C9-C10-C11</f>
        <v>2714558</v>
      </c>
      <c r="D12" s="115">
        <f>D6+D7-D8-D9-D10-D11</f>
        <v>2232266</v>
      </c>
      <c r="E12" s="115">
        <f>(E6+E7-E8-E9-E10-E11)*1.0004</f>
        <v>1435822.0991999998</v>
      </c>
      <c r="F12" s="115">
        <f t="shared" si="0"/>
        <v>6382646.0992000001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2967387</v>
      </c>
      <c r="D15" s="118">
        <v>2418644</v>
      </c>
      <c r="E15" s="106">
        <f>'Pt 1 Summary of Data'!E5+'Pt 1 Summary of Data'!E6+'Pt 1 Summary of Data'!E7</f>
        <v>1606374</v>
      </c>
      <c r="F15" s="106">
        <f t="shared" ref="F15:F17" si="1">SUM(C15:E15)</f>
        <v>6992405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12773</v>
      </c>
      <c r="D16" s="110">
        <v>11458</v>
      </c>
      <c r="E16" s="115">
        <f>+'Pt 1 Summary of Data'!E25+'Pt 1 Summary of Data'!E26+'Pt 1 Summary of Data'!E27+'Pt 1 Summary of Data'!E28+'Pt 1 Summary of Data'!E30+'Pt 1 Summary of Data'!E31+'Pt 1 Summary of Data'!E32+'Pt 1 Summary of Data'!E34+'Pt 1 Summary of Data'!E35</f>
        <v>45198</v>
      </c>
      <c r="F16" s="115">
        <f t="shared" si="1"/>
        <v>69429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2954614</v>
      </c>
      <c r="D17" s="115">
        <f t="shared" ref="D17:E17" si="2">+D15-D16</f>
        <v>2407186</v>
      </c>
      <c r="E17" s="115">
        <f t="shared" si="2"/>
        <v>1561176</v>
      </c>
      <c r="F17" s="115">
        <f t="shared" si="1"/>
        <v>6922976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780.16666666666663</v>
      </c>
      <c r="D37" s="122">
        <v>573.5</v>
      </c>
      <c r="E37" s="256">
        <f>'Pt 1 Summary of Data'!E60</f>
        <v>283.66666666666669</v>
      </c>
      <c r="F37" s="256">
        <f>SUM(C37:E37)</f>
        <v>1637.3333333333333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f>F38*F40</f>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f>C12/C17</f>
        <v>0.91875216187292152</v>
      </c>
      <c r="D44" s="260">
        <f t="shared" ref="D44:F44" si="3">D12/D17</f>
        <v>0.92733424006287835</v>
      </c>
      <c r="E44" s="260">
        <f>E12/E17</f>
        <v>0.91970546511091622</v>
      </c>
      <c r="F44" s="260">
        <f t="shared" si="3"/>
        <v>0.92195120988430412</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ROUND(F46+F44,3)</f>
        <v>0.92200000000000004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0.92200000000000004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f>F15-F16</f>
        <v>6922976</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f>MAX((F49-F50)*F51,0)</f>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41" priority="30" stopIfTrue="1" operator="lessThan">
      <formula>0</formula>
    </cfRule>
  </conditionalFormatting>
  <conditionalFormatting sqref="C15:C16">
    <cfRule type="cellIs" dxfId="40" priority="43" stopIfTrue="1" operator="lessThan">
      <formula>0</formula>
    </cfRule>
  </conditionalFormatting>
  <conditionalFormatting sqref="C5:C7">
    <cfRule type="cellIs" dxfId="39" priority="44" stopIfTrue="1" operator="lessThan">
      <formula>0</formula>
    </cfRule>
  </conditionalFormatting>
  <conditionalFormatting sqref="H15:H16">
    <cfRule type="cellIs" dxfId="38" priority="27" stopIfTrue="1" operator="lessThan">
      <formula>0</formula>
    </cfRule>
  </conditionalFormatting>
  <conditionalFormatting sqref="Q37">
    <cfRule type="cellIs" dxfId="37" priority="17" stopIfTrue="1" operator="lessThan">
      <formula>0</formula>
    </cfRule>
  </conditionalFormatting>
  <conditionalFormatting sqref="M37">
    <cfRule type="cellIs" dxfId="36" priority="21" stopIfTrue="1" operator="lessThan">
      <formula>0</formula>
    </cfRule>
  </conditionalFormatting>
  <conditionalFormatting sqref="H49:K49">
    <cfRule type="cellIs" dxfId="35" priority="24" stopIfTrue="1" operator="lessThan">
      <formula>0</formula>
    </cfRule>
  </conditionalFormatting>
  <conditionalFormatting sqref="Q49:T49">
    <cfRule type="cellIs" dxfId="34" priority="16" stopIfTrue="1" operator="lessThan">
      <formula>0</formula>
    </cfRule>
  </conditionalFormatting>
  <conditionalFormatting sqref="M5:M7">
    <cfRule type="cellIs" dxfId="33" priority="23" stopIfTrue="1" operator="lessThan">
      <formula>0</formula>
    </cfRule>
  </conditionalFormatting>
  <conditionalFormatting sqref="L22">
    <cfRule type="cellIs" dxfId="32" priority="26" stopIfTrue="1" operator="lessThan">
      <formula>0</formula>
    </cfRule>
  </conditionalFormatting>
  <conditionalFormatting sqref="G22">
    <cfRule type="cellIs" dxfId="31" priority="32" stopIfTrue="1" operator="lessThan">
      <formula>0</formula>
    </cfRule>
  </conditionalFormatting>
  <conditionalFormatting sqref="C49:F49">
    <cfRule type="cellIs" dxfId="30" priority="29" stopIfTrue="1" operator="lessThan">
      <formula>0</formula>
    </cfRule>
  </conditionalFormatting>
  <conditionalFormatting sqref="H5:H7">
    <cfRule type="cellIs" dxfId="29" priority="28" stopIfTrue="1" operator="lessThan">
      <formula>0</formula>
    </cfRule>
  </conditionalFormatting>
  <conditionalFormatting sqref="H37">
    <cfRule type="cellIs" dxfId="28" priority="25" stopIfTrue="1" operator="lessThan">
      <formula>0</formula>
    </cfRule>
  </conditionalFormatting>
  <conditionalFormatting sqref="M15:M16">
    <cfRule type="cellIs" dxfId="27" priority="22" stopIfTrue="1" operator="lessThan">
      <formula>0</formula>
    </cfRule>
  </conditionalFormatting>
  <conditionalFormatting sqref="M49:P49">
    <cfRule type="cellIs" dxfId="26" priority="20" stopIfTrue="1" operator="lessThan">
      <formula>0</formula>
    </cfRule>
  </conditionalFormatting>
  <conditionalFormatting sqref="Q5:Q7">
    <cfRule type="cellIs" dxfId="25" priority="19" stopIfTrue="1" operator="lessThan">
      <formula>0</formula>
    </cfRule>
  </conditionalFormatting>
  <conditionalFormatting sqref="Q15:Q16">
    <cfRule type="cellIs" dxfId="24" priority="18" stopIfTrue="1" operator="lessThan">
      <formula>0</formula>
    </cfRule>
  </conditionalFormatting>
  <conditionalFormatting sqref="U5:U7">
    <cfRule type="cellIs" dxfId="23" priority="15" stopIfTrue="1" operator="lessThan">
      <formula>0</formula>
    </cfRule>
  </conditionalFormatting>
  <conditionalFormatting sqref="U15:U16">
    <cfRule type="cellIs" dxfId="22" priority="14" stopIfTrue="1" operator="lessThan">
      <formula>0</formula>
    </cfRule>
  </conditionalFormatting>
  <conditionalFormatting sqref="U37">
    <cfRule type="cellIs" dxfId="21" priority="13" stopIfTrue="1" operator="lessThan">
      <formula>0</formula>
    </cfRule>
  </conditionalFormatting>
  <conditionalFormatting sqref="U49:X49">
    <cfRule type="cellIs" dxfId="20" priority="12" stopIfTrue="1" operator="lessThan">
      <formula>0</formula>
    </cfRule>
  </conditionalFormatting>
  <conditionalFormatting sqref="Y5:Y7">
    <cfRule type="cellIs" dxfId="19" priority="11" stopIfTrue="1" operator="lessThan">
      <formula>0</formula>
    </cfRule>
  </conditionalFormatting>
  <conditionalFormatting sqref="Y15:Y16">
    <cfRule type="cellIs" dxfId="18" priority="10" stopIfTrue="1" operator="lessThan">
      <formula>0</formula>
    </cfRule>
  </conditionalFormatting>
  <conditionalFormatting sqref="Y37">
    <cfRule type="cellIs" dxfId="17" priority="9" stopIfTrue="1" operator="lessThan">
      <formula>0</formula>
    </cfRule>
  </conditionalFormatting>
  <conditionalFormatting sqref="Y49:AB49">
    <cfRule type="cellIs" dxfId="16" priority="8" stopIfTrue="1" operator="lessThan">
      <formula>0</formula>
    </cfRule>
  </conditionalFormatting>
  <conditionalFormatting sqref="AL49:AN49">
    <cfRule type="cellIs" dxfId="15" priority="4" stopIfTrue="1" operator="lessThan">
      <formula>0</formula>
    </cfRule>
  </conditionalFormatting>
  <conditionalFormatting sqref="C15:C16">
    <cfRule type="cellIs" dxfId="14" priority="3" stopIfTrue="1" operator="lessThan">
      <formula>0</formula>
    </cfRule>
  </conditionalFormatting>
  <conditionalFormatting sqref="C5:C7">
    <cfRule type="cellIs" dxfId="13" priority="2" stopIfTrue="1" operator="lessThan">
      <formula>0</formula>
    </cfRule>
  </conditionalFormatting>
  <conditionalFormatting sqref="C37">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22" sqref="I2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180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v>0</v>
      </c>
      <c r="H6" s="123">
        <v>0</v>
      </c>
      <c r="I6" s="363"/>
      <c r="J6" s="363"/>
      <c r="K6" s="372"/>
    </row>
    <row r="7" spans="2:11" x14ac:dyDescent="0.4">
      <c r="B7" s="155" t="s">
        <v>102</v>
      </c>
      <c r="C7" s="124">
        <v>0</v>
      </c>
      <c r="D7" s="126">
        <v>0</v>
      </c>
      <c r="E7" s="126">
        <v>0</v>
      </c>
      <c r="F7" s="126">
        <v>0</v>
      </c>
      <c r="G7" s="126">
        <v>0</v>
      </c>
      <c r="H7" s="126">
        <v>0</v>
      </c>
      <c r="I7" s="374"/>
      <c r="J7" s="374"/>
      <c r="K7" s="209"/>
    </row>
    <row r="8" spans="2:11" x14ac:dyDescent="0.4">
      <c r="B8" s="155" t="s">
        <v>103</v>
      </c>
      <c r="C8" s="361"/>
      <c r="D8" s="126">
        <v>0</v>
      </c>
      <c r="E8" s="126">
        <v>0</v>
      </c>
      <c r="F8" s="364"/>
      <c r="G8" s="126">
        <v>0</v>
      </c>
      <c r="H8" s="126">
        <v>0</v>
      </c>
      <c r="I8" s="374"/>
      <c r="J8" s="374"/>
      <c r="K8" s="373"/>
    </row>
    <row r="9" spans="2:11" ht="13.2" customHeight="1" x14ac:dyDescent="0.4">
      <c r="B9" s="155" t="s">
        <v>104</v>
      </c>
      <c r="C9" s="124">
        <v>0</v>
      </c>
      <c r="D9" s="126">
        <v>0</v>
      </c>
      <c r="E9" s="126">
        <v>0</v>
      </c>
      <c r="F9" s="126">
        <v>0</v>
      </c>
      <c r="G9" s="126">
        <v>0</v>
      </c>
      <c r="H9" s="126">
        <v>0</v>
      </c>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v>0</v>
      </c>
      <c r="G12" s="113">
        <v>0</v>
      </c>
      <c r="H12" s="113">
        <v>0</v>
      </c>
      <c r="I12" s="311"/>
      <c r="J12" s="311"/>
      <c r="K12" s="366"/>
    </row>
    <row r="13" spans="2:11" x14ac:dyDescent="0.4">
      <c r="B13" s="207" t="s">
        <v>94</v>
      </c>
      <c r="C13" s="109">
        <v>0</v>
      </c>
      <c r="D13" s="113">
        <v>0</v>
      </c>
      <c r="E13" s="113">
        <v>0</v>
      </c>
      <c r="F13" s="113">
        <v>0</v>
      </c>
      <c r="G13" s="113">
        <v>0</v>
      </c>
      <c r="H13" s="113">
        <v>0</v>
      </c>
      <c r="I13" s="311"/>
      <c r="J13" s="311"/>
      <c r="K13" s="366"/>
    </row>
    <row r="14" spans="2:11" x14ac:dyDescent="0.4">
      <c r="B14" s="207" t="s">
        <v>95</v>
      </c>
      <c r="C14" s="109">
        <v>0</v>
      </c>
      <c r="D14" s="113">
        <v>0</v>
      </c>
      <c r="E14" s="113">
        <v>0</v>
      </c>
      <c r="F14" s="113">
        <v>0</v>
      </c>
      <c r="G14" s="113">
        <v>0</v>
      </c>
      <c r="H14" s="113">
        <v>0</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v>0</v>
      </c>
      <c r="H16" s="119">
        <v>0</v>
      </c>
      <c r="I16" s="312"/>
      <c r="J16" s="312"/>
      <c r="K16" s="365"/>
    </row>
    <row r="17" spans="2:12" s="5" customFormat="1" x14ac:dyDescent="0.4">
      <c r="B17" s="207" t="s">
        <v>203</v>
      </c>
      <c r="C17" s="109">
        <v>0</v>
      </c>
      <c r="D17" s="113">
        <v>0</v>
      </c>
      <c r="E17" s="113">
        <v>0</v>
      </c>
      <c r="F17" s="113">
        <v>0</v>
      </c>
      <c r="G17" s="113">
        <v>0</v>
      </c>
      <c r="H17" s="113">
        <v>0</v>
      </c>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0</v>
      </c>
      <c r="D22" s="212">
        <v>0</v>
      </c>
      <c r="E22" s="212">
        <v>0</v>
      </c>
      <c r="F22" s="212">
        <v>0</v>
      </c>
      <c r="G22" s="212">
        <v>0</v>
      </c>
      <c r="H22" s="212">
        <v>0</v>
      </c>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70" zoomScaleNormal="70" workbookViewId="0">
      <pane xSplit="2" ySplit="3" topLeftCell="C133" activePane="bottomRight" state="frozen"/>
      <selection activeCell="B1" sqref="B1"/>
      <selection pane="topRight" activeCell="B1" sqref="B1"/>
      <selection pane="bottomLeft" activeCell="B1" sqref="B1"/>
      <selection pane="bottomRight" activeCell="D150" sqref="D15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504</v>
      </c>
      <c r="C5" s="150"/>
      <c r="D5" s="221" t="s">
        <v>505</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506</v>
      </c>
      <c r="C27" s="150"/>
      <c r="D27" s="223" t="s">
        <v>512</v>
      </c>
      <c r="E27" s="7"/>
    </row>
    <row r="28" spans="2:5" ht="35.25" customHeight="1" x14ac:dyDescent="0.4">
      <c r="B28" s="219"/>
      <c r="C28" s="150"/>
      <c r="D28" s="222" t="s">
        <v>513</v>
      </c>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507</v>
      </c>
      <c r="C34" s="150"/>
      <c r="D34" s="222" t="s">
        <v>511</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508</v>
      </c>
      <c r="C41" s="150"/>
      <c r="D41" s="222" t="s">
        <v>511</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509</v>
      </c>
      <c r="C48" s="150"/>
      <c r="D48" s="222" t="s">
        <v>510</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514</v>
      </c>
      <c r="C56" s="152"/>
      <c r="D56" s="222" t="s">
        <v>527</v>
      </c>
      <c r="E56" s="7"/>
    </row>
    <row r="57" spans="2:5" ht="35.25" customHeight="1" x14ac:dyDescent="0.4">
      <c r="B57" s="219"/>
      <c r="C57" s="152"/>
      <c r="D57" s="222" t="s">
        <v>521</v>
      </c>
      <c r="E57" s="7"/>
    </row>
    <row r="58" spans="2:5" ht="35.25" customHeight="1" x14ac:dyDescent="0.4">
      <c r="B58" s="219"/>
      <c r="C58" s="152"/>
      <c r="D58" s="222" t="s">
        <v>528</v>
      </c>
      <c r="E58" s="7"/>
    </row>
    <row r="59" spans="2:5" ht="35.25" customHeight="1" x14ac:dyDescent="0.4">
      <c r="B59" s="219"/>
      <c r="C59" s="152"/>
      <c r="D59" s="222" t="s">
        <v>529</v>
      </c>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515</v>
      </c>
      <c r="C67" s="152"/>
      <c r="D67" s="222" t="s">
        <v>520</v>
      </c>
      <c r="E67" s="7"/>
    </row>
    <row r="68" spans="2:5" ht="35.25" customHeight="1" x14ac:dyDescent="0.4">
      <c r="B68" s="219"/>
      <c r="C68" s="152"/>
      <c r="D68" s="222" t="s">
        <v>521</v>
      </c>
      <c r="E68" s="7"/>
    </row>
    <row r="69" spans="2:5" ht="35.25" customHeight="1" x14ac:dyDescent="0.4">
      <c r="B69" s="219"/>
      <c r="C69" s="152"/>
      <c r="D69" s="222" t="s">
        <v>530</v>
      </c>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516</v>
      </c>
      <c r="C78" s="152"/>
      <c r="D78" s="222" t="s">
        <v>520</v>
      </c>
      <c r="E78" s="7"/>
    </row>
    <row r="79" spans="2:5" ht="35.25" customHeight="1" x14ac:dyDescent="0.4">
      <c r="B79" s="219"/>
      <c r="C79" s="152"/>
      <c r="D79" s="222" t="s">
        <v>521</v>
      </c>
      <c r="E79" s="7"/>
    </row>
    <row r="80" spans="2:5" ht="35.25" customHeight="1" x14ac:dyDescent="0.4">
      <c r="B80" s="219"/>
      <c r="C80" s="152"/>
      <c r="D80" s="222" t="s">
        <v>531</v>
      </c>
      <c r="E80" s="7"/>
    </row>
    <row r="81" spans="2:5" ht="35.25" customHeight="1" x14ac:dyDescent="0.4">
      <c r="B81" s="219"/>
      <c r="C81" s="152"/>
      <c r="D81" s="222" t="s">
        <v>532</v>
      </c>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517</v>
      </c>
      <c r="C89" s="152"/>
      <c r="D89" s="222" t="s">
        <v>511</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518</v>
      </c>
      <c r="C100" s="152"/>
      <c r="D100" s="222" t="s">
        <v>520</v>
      </c>
      <c r="E100" s="7"/>
    </row>
    <row r="101" spans="2:5" ht="35.25" customHeight="1" x14ac:dyDescent="0.4">
      <c r="B101" s="219"/>
      <c r="C101" s="152"/>
      <c r="D101" s="222" t="s">
        <v>521</v>
      </c>
      <c r="E101" s="7"/>
    </row>
    <row r="102" spans="2:5" ht="35.25" customHeight="1" x14ac:dyDescent="0.4">
      <c r="B102" s="219"/>
      <c r="C102" s="152"/>
      <c r="D102" s="222" t="s">
        <v>522</v>
      </c>
      <c r="E102" s="7"/>
    </row>
    <row r="103" spans="2:5" ht="35.25" customHeight="1" x14ac:dyDescent="0.4">
      <c r="B103" s="219"/>
      <c r="C103" s="152"/>
      <c r="D103" s="222" t="s">
        <v>523</v>
      </c>
      <c r="E103" s="7"/>
    </row>
    <row r="104" spans="2:5" ht="35.25" customHeight="1" x14ac:dyDescent="0.4">
      <c r="B104" s="219"/>
      <c r="C104" s="152"/>
      <c r="D104" s="222" t="s">
        <v>524</v>
      </c>
      <c r="E104" s="7"/>
    </row>
    <row r="105" spans="2:5" ht="35.25" customHeight="1" x14ac:dyDescent="0.4">
      <c r="B105" s="219"/>
      <c r="C105" s="152"/>
      <c r="D105" s="222" t="s">
        <v>525</v>
      </c>
      <c r="E105" s="7"/>
    </row>
    <row r="106" spans="2:5" ht="35.25" customHeight="1" x14ac:dyDescent="0.4">
      <c r="B106" s="219"/>
      <c r="C106" s="152"/>
      <c r="D106" s="222" t="s">
        <v>526</v>
      </c>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519</v>
      </c>
      <c r="C111" s="152"/>
      <c r="D111" s="222" t="s">
        <v>511</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533</v>
      </c>
      <c r="C123" s="150"/>
      <c r="D123" s="222" t="s">
        <v>543</v>
      </c>
      <c r="E123" s="7"/>
    </row>
    <row r="124" spans="2:5" s="5" customFormat="1" ht="35.25" customHeight="1" x14ac:dyDescent="0.4">
      <c r="B124" s="219"/>
      <c r="C124" s="150"/>
      <c r="D124" s="222" t="s">
        <v>544</v>
      </c>
      <c r="E124" s="27"/>
    </row>
    <row r="125" spans="2:5" s="5" customFormat="1" ht="35.25" customHeight="1" x14ac:dyDescent="0.4">
      <c r="B125" s="219"/>
      <c r="C125" s="150"/>
      <c r="D125" s="222" t="s">
        <v>545</v>
      </c>
      <c r="E125" s="27"/>
    </row>
    <row r="126" spans="2:5" s="5" customFormat="1" ht="35.25" customHeight="1" x14ac:dyDescent="0.4">
      <c r="B126" s="219"/>
      <c r="C126" s="150"/>
      <c r="D126" s="222" t="s">
        <v>546</v>
      </c>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534</v>
      </c>
      <c r="C134" s="150"/>
      <c r="D134" s="222" t="s">
        <v>547</v>
      </c>
      <c r="E134" s="27"/>
    </row>
    <row r="135" spans="2:5" s="5" customFormat="1" ht="35.25" customHeight="1" x14ac:dyDescent="0.4">
      <c r="B135" s="219"/>
      <c r="C135" s="150"/>
      <c r="D135" s="222" t="s">
        <v>548</v>
      </c>
      <c r="E135" s="27"/>
    </row>
    <row r="136" spans="2:5" s="5" customFormat="1" ht="35.25" customHeight="1" x14ac:dyDescent="0.4">
      <c r="B136" s="219"/>
      <c r="C136" s="150"/>
      <c r="D136" s="222" t="s">
        <v>549</v>
      </c>
      <c r="E136" s="27"/>
    </row>
    <row r="137" spans="2:5" s="5" customFormat="1" ht="35.25" customHeight="1" x14ac:dyDescent="0.4">
      <c r="B137" s="219"/>
      <c r="C137" s="150"/>
      <c r="D137" s="222" t="s">
        <v>550</v>
      </c>
      <c r="E137" s="27"/>
    </row>
    <row r="138" spans="2:5" s="5" customFormat="1" ht="35.25" customHeight="1" x14ac:dyDescent="0.4">
      <c r="B138" s="219"/>
      <c r="C138" s="150"/>
      <c r="D138" s="222" t="s">
        <v>551</v>
      </c>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535</v>
      </c>
      <c r="C145" s="150"/>
      <c r="D145" s="222" t="s">
        <v>552</v>
      </c>
      <c r="E145" s="27"/>
    </row>
    <row r="146" spans="2:5" s="5" customFormat="1" ht="35.25" customHeight="1" x14ac:dyDescent="0.4">
      <c r="B146" s="219"/>
      <c r="C146" s="150"/>
      <c r="D146" s="222" t="s">
        <v>553</v>
      </c>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536</v>
      </c>
      <c r="C156" s="150"/>
      <c r="D156" s="222" t="s">
        <v>511</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537</v>
      </c>
      <c r="C167" s="150"/>
      <c r="D167" s="222" t="s">
        <v>511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538</v>
      </c>
      <c r="C178" s="150"/>
      <c r="D178" s="222" t="s">
        <v>541</v>
      </c>
      <c r="E178" s="27"/>
    </row>
    <row r="179" spans="2:5" s="5" customFormat="1" ht="35.25" customHeight="1" x14ac:dyDescent="0.4">
      <c r="B179" s="219"/>
      <c r="C179" s="150"/>
      <c r="D179" s="222" t="s">
        <v>542</v>
      </c>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539</v>
      </c>
      <c r="C189" s="150"/>
      <c r="D189" s="222" t="s">
        <v>511</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540</v>
      </c>
      <c r="C200" s="150"/>
      <c r="D200" s="222" t="s">
        <v>511</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