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4065" yWindow="5595" windowWidth="20700" windowHeight="2385"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F37" i="10" l="1"/>
  <c r="E37" i="10"/>
  <c r="D17" i="10"/>
  <c r="E17" i="10"/>
  <c r="F17" i="10"/>
  <c r="C17" i="10"/>
  <c r="F15" i="10"/>
  <c r="E15" i="10"/>
  <c r="D12" i="10"/>
  <c r="E12" i="10"/>
  <c r="F12" i="10"/>
  <c r="C12" i="10"/>
  <c r="F6" i="10"/>
  <c r="E6" i="10"/>
  <c r="AT54" i="18" l="1"/>
  <c r="AT5" i="4"/>
  <c r="AT12" i="4"/>
  <c r="AT60" i="4"/>
  <c r="D60" i="4"/>
  <c r="D12" i="4"/>
  <c r="D5" i="4"/>
</calcChain>
</file>

<file path=xl/sharedStrings.xml><?xml version="1.0" encoding="utf-8"?>
<sst xmlns="http://schemas.openxmlformats.org/spreadsheetml/2006/main" count="566" uniqueCount="504">
  <si>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</si>
  <si>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</si>
  <si>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</si>
  <si>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</si>
  <si>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</si>
  <si>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</si>
  <si>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</si>
  <si>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</si>
  <si>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</si>
  <si>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</si>
  <si>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</si>
  <si>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</si>
  <si>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</si>
  <si>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</si>
  <si>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</si>
  <si>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</si>
  <si>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</si>
  <si>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</si>
  <si>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</si>
  <si>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</si>
  <si>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</si>
  <si>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</si>
  <si>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</si>
  <si>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</si>
  <si>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</si>
  <si>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</si>
  <si>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</si>
  <si>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</si>
  <si>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</si>
  <si>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</si>
  <si>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</si>
  <si>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</si>
  <si>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</si>
  <si>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</si>
  <si>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</si>
  <si>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</si>
  <si>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</si>
  <si>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</si>
  <si>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</si>
  <si>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</si>
  <si>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</si>
  <si>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</si>
  <si>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</si>
  <si>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</si>
  <si>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</si>
  <si>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</si>
  <si>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</si>
  <si>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</si>
  <si>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</si>
  <si>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</si>
  <si>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</si>
  <si>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</si>
  <si>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</si>
  <si>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</si>
  <si>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</si>
  <si>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</si>
  <si>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</si>
  <si>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</si>
  <si>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</si>
  <si>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</si>
  <si>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</si>
  <si>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</si>
  <si>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</si>
  <si>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</si>
  <si>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</si>
  <si>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</si>
  <si>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</si>
  <si>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</si>
  <si>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</si>
  <si>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</si>
  <si>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</si>
  <si>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</si>
  <si>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</si>
  <si>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</si>
  <si>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</si>
  <si>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</si>
  <si>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</si>
  <si>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</si>
  <si>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</si>
  <si>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</si>
  <si>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</si>
  <si>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</si>
  <si>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</si>
  <si>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</si>
  <si>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</si>
  <si>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</si>
  <si>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</si>
  <si>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</si>
  <si>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</si>
  <si>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</si>
  <si>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</si>
  <si>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</si>
  <si>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</si>
  <si>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</si>
  <si>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</si>
  <si>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</si>
  <si>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</si>
  <si>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</si>
  <si>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</si>
  <si>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</si>
  <si>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</si>
  <si>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</si>
  <si>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</si>
  <si>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</si>
  <si>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</si>
  <si>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</si>
  <si>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</si>
  <si>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</si>
  <si>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</si>
  <si>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</si>
  <si>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</si>
  <si>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</si>
  <si>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</si>
  <si>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</si>
  <si>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</si>
  <si>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</si>
  <si>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</si>
  <si>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</si>
  <si>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</si>
  <si>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</si>
  <si>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</si>
  <si>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</si>
  <si>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</si>
  <si>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</si>
  <si>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</si>
  <si>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</si>
  <si>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</si>
  <si>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</si>
  <si>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</si>
  <si>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</si>
  <si>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</si>
  <si>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</si>
  <si>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</si>
  <si>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</si>
  <si>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</si>
  <si>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</si>
  <si>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</si>
  <si>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</si>
  <si>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</si>
  <si>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</si>
  <si>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</si>
  <si>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</si>
  <si>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</si>
  <si>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</si>
  <si>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</si>
  <si>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</si>
  <si>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</si>
  <si>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</si>
  <si>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</si>
  <si>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</si>
  <si>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</si>
  <si>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</si>
  <si>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</si>
  <si>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</si>
  <si>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</si>
  <si>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</si>
  <si>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</si>
  <si>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</si>
  <si>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</si>
  <si>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</si>
  <si>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</si>
  <si>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</si>
  <si>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</si>
  <si>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</si>
  <si>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</si>
  <si>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</si>
  <si>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</si>
  <si>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</si>
  <si>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</si>
  <si>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</si>
  <si>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</si>
  <si>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</si>
  <si>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</si>
  <si>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</si>
  <si>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</si>
  <si>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</si>
  <si>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</si>
  <si>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</si>
  <si>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</si>
  <si>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</si>
  <si>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</si>
  <si>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</si>
  <si>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</si>
  <si>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</si>
  <si>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</si>
  <si>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</si>
  <si>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</si>
  <si>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</si>
  <si>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</si>
  <si>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</si>
  <si>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</si>
  <si>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</si>
  <si>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</si>
  <si>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</si>
  <si>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</si>
  <si>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</si>
  <si>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</si>
  <si>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</si>
  <si>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</si>
  <si>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</si>
  <si>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</si>
  <si>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</si>
  <si>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</si>
  <si>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</si>
  <si>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</si>
  <si>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</si>
  <si>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</si>
  <si>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</si>
  <si>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</si>
  <si>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</si>
  <si>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</si>
  <si>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</si>
  <si>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</si>
  <si>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</si>
  <si>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</si>
  <si>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</si>
  <si>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</si>
  <si>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</si>
  <si>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</si>
  <si>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</si>
  <si>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</si>
  <si>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</si>
  <si>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</si>
  <si>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</si>
  <si>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</si>
  <si>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</si>
  <si>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</si>
  <si>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</si>
  <si>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</si>
  <si>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</si>
  <si>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</si>
  <si>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</si>
  <si>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</si>
  <si>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</si>
  <si>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</si>
  <si>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</si>
  <si>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</si>
  <si>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</si>
  <si>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</si>
  <si>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</si>
  <si>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</si>
  <si>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</si>
  <si>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</si>
  <si>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</si>
  <si>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</si>
  <si>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</si>
  <si>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</si>
  <si>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</si>
  <si>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</si>
  <si>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</si>
  <si>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</si>
  <si>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</si>
  <si>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</si>
  <si>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</si>
  <si>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</si>
  <si>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</si>
  <si>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</si>
  <si>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</si>
  <si>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</si>
  <si>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</si>
  <si>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</si>
  <si>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</si>
  <si>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</si>
  <si>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</si>
  <si>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</si>
  <si>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</si>
  <si>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</si>
  <si>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</si>
  <si>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</si>
  <si>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</si>
  <si>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</si>
  <si>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</si>
  <si>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</si>
  <si>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</si>
  <si>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</si>
  <si>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</si>
  <si>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</si>
  <si>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</si>
  <si>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</si>
  <si>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</si>
  <si>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</si>
  <si>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</si>
  <si>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</si>
  <si>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</si>
  <si>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</si>
  <si>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</si>
  <si>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</si>
  <si>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</si>
  <si>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</si>
  <si>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</si>
  <si>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</si>
  <si>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</si>
  <si>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</si>
  <si>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</si>
  <si>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</si>
  <si>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</si>
  <si>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</si>
  <si>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</si>
  <si>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</si>
  <si>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</si>
  <si>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</si>
  <si>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</si>
  <si>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</si>
  <si>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</si>
  <si>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</si>
  <si>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</si>
  <si>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</si>
  <si>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</si>
  <si>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</si>
  <si>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</si>
  <si>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</si>
  <si>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</si>
  <si>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</si>
  <si>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</si>
  <si>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</si>
  <si>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</si>
  <si>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</si>
  <si>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</si>
  <si>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</si>
  <si>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</si>
  <si>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</si>
  <si>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</si>
  <si>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</si>
  <si>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</si>
  <si>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</si>
  <si>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</si>
  <si>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</si>
  <si>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</si>
  <si>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</si>
  <si>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</si>
  <si>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</si>
  <si>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</si>
  <si>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</si>
  <si>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</si>
  <si>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</si>
  <si>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</si>
  <si>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</si>
  <si>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</si>
  <si>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</si>
  <si>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</si>
  <si>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</si>
  <si>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</si>
  <si>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</si>
  <si>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</si>
  <si>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</si>
  <si>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</si>
  <si>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</si>
  <si>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</si>
  <si>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</si>
  <si>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</si>
  <si>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</si>
  <si>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</si>
  <si>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</si>
  <si>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</si>
  <si>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</si>
  <si>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</si>
  <si>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</si>
  <si>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</si>
  <si>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</si>
  <si>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</si>
  <si>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</si>
  <si>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</si>
  <si>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</si>
  <si>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</si>
  <si>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</si>
  <si>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</si>
  <si>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</si>
  <si>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</si>
  <si>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</si>
  <si>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</si>
  <si>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</si>
  <si>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</si>
  <si>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</si>
  <si>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</si>
  <si>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</si>
  <si>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</si>
  <si>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</si>
  <si>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</si>
  <si>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</si>
  <si>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</si>
  <si>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</si>
  <si>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</si>
  <si>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</si>
  <si>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</si>
  <si>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</si>
  <si>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</si>
  <si>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</si>
  <si>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</si>
  <si>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</si>
  <si>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</si>
  <si>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</si>
  <si>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</si>
  <si>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</si>
  <si>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</si>
  <si>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</si>
  <si>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</si>
  <si>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</si>
  <si>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</si>
  <si>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</si>
  <si>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</si>
  <si>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</si>
  <si>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</si>
  <si>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</si>
  <si>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</si>
  <si>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</si>
  <si>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</si>
  <si>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</si>
  <si>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</si>
  <si>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</si>
  <si>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</si>
  <si>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</si>
  <si>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</si>
  <si>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</si>
  <si>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</si>
  <si>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</si>
  <si>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</si>
  <si>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</si>
  <si>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</si>
  <si>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</si>
  <si>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</si>
  <si>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</si>
  <si>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</si>
  <si>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</si>
  <si>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</si>
  <si>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</si>
  <si>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</si>
  <si>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</si>
  <si>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</si>
  <si>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</si>
  <si>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</si>
  <si>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</si>
  <si>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</si>
  <si>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</si>
  <si>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</si>
  <si>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</si>
  <si>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</si>
  <si>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</si>
  <si>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</si>
  <si>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</si>
  <si>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</si>
  <si>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</si>
  <si>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</si>
  <si>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</si>
  <si>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</si>
  <si>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</si>
  <si>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</si>
  <si>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</si>
  <si>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</si>
  <si>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</si>
  <si>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</si>
  <si>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</si>
  <si>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</si>
  <si>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</si>
  <si>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</si>
  <si>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</si>
  <si>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</si>
  <si>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</si>
  <si>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</si>
  <si>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</si>
  <si>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</si>
  <si>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</si>
  <si>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</si>
  <si>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</si>
  <si>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</si>
  <si>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</si>
  <si>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</si>
  <si>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</si>
  <si>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</si>
  <si>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</si>
  <si>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</si>
  <si>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</si>
  <si>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</si>
  <si>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</si>
  <si>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</si>
  <si>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</si>
  <si>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</si>
  <si>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</si>
  <si>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</si>
  <si>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</si>
  <si>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</si>
  <si>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</si>
  <si>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</si>
  <si>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</si>
  <si>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</si>
  <si>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</si>
  <si>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</si>
  <si>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</si>
  <si>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</si>
  <si>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</si>
  <si>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</si>
  <si>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</si>
  <si>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</si>
  <si>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</si>
  <si>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</si>
  <si>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Central United Life Insurance Company</t>
  </si>
  <si>
    <t>Harris Ins Holdings Grp</t>
  </si>
  <si>
    <t>01117</t>
  </si>
  <si>
    <t>2014</t>
  </si>
  <si>
    <t>425 West Capitol Avenue, Suite 1800 Little Rock, AR 72201</t>
  </si>
  <si>
    <t>420884060</t>
  </si>
  <si>
    <t>006222</t>
  </si>
  <si>
    <t>61883</t>
  </si>
  <si>
    <t>28983</t>
  </si>
  <si>
    <t>95</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</si>
</sst>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163</v>
      </c>
    </row>
    <row r="13" spans="1:6" x14ac:dyDescent="0.2">
      <c r="B13" s="232" t="s">
        <v>50</v>
      </c>
      <c r="C13" s="378" t="s">
        <v>136</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488</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opLeftCell="B1" zoomScale="80" zoomScaleNormal="80" workbookViewId="0">
      <pane xSplit="2" ySplit="3" topLeftCell="D34" activePane="bottomRight" state="frozen"/>
      <selection activeCell="B1" sqref="B1"/>
      <selection pane="topRight" activeCell="D1" sqref="D1"/>
      <selection pane="bottomLeft" activeCell="B4" sqref="B4"/>
      <selection pane="bottomRight" activeCell="AT52" sqref="AT5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f>'Pt 2 Premium and Claims'!D5+'Pt 2 Premium and Claims'!D6-'Pt 2 Premium and Claims'!D7</f>
        <v>0</v>
      </c>
      <c r="E5" s="106"/>
      <c r="F5" s="106"/>
      <c r="G5" s="106"/>
      <c r="H5" s="106"/>
      <c r="I5" s="105"/>
      <c r="J5" s="105"/>
      <c r="K5" s="106"/>
      <c r="L5" s="106"/>
      <c r="M5" s="106"/>
      <c r="N5" s="106"/>
      <c r="O5" s="105"/>
      <c r="P5" s="105"/>
      <c r="Q5" s="106"/>
      <c r="R5" s="106"/>
      <c r="S5" s="106"/>
      <c r="T5" s="106"/>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f>'Pt 2 Premium and Claims'!AT5+'Pt 2 Premium and Claims'!AT6-'Pt 2 Premium and Claims'!AT7</f>
        <v>308800</v>
      </c>
      <c r="AU5" s="107"/>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f>'Pt 2 Premium and Claims'!D54</f>
        <v>0</v>
      </c>
      <c r="E12" s="106"/>
      <c r="F12" s="106"/>
      <c r="G12" s="106"/>
      <c r="H12" s="106"/>
      <c r="I12" s="105"/>
      <c r="J12" s="105"/>
      <c r="K12" s="106"/>
      <c r="L12" s="106"/>
      <c r="M12" s="106"/>
      <c r="N12" s="106"/>
      <c r="O12" s="105"/>
      <c r="P12" s="105"/>
      <c r="Q12" s="106"/>
      <c r="R12" s="106"/>
      <c r="S12" s="106"/>
      <c r="T12" s="106"/>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f>'Pt 2 Premium and Claims'!AT54</f>
        <v>96518</v>
      </c>
      <c r="AU12" s="107"/>
      <c r="AV12" s="312"/>
      <c r="AW12" s="317"/>
    </row>
    <row r="13" spans="1:49" ht="25.5" x14ac:dyDescent="0.2">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2118</v>
      </c>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c r="E22" s="115"/>
      <c r="F22" s="115"/>
      <c r="G22" s="115"/>
      <c r="H22" s="115"/>
      <c r="I22" s="114"/>
      <c r="J22" s="114"/>
      <c r="K22" s="115"/>
      <c r="L22" s="115"/>
      <c r="M22" s="115"/>
      <c r="N22" s="115"/>
      <c r="O22" s="114"/>
      <c r="P22" s="114"/>
      <c r="Q22" s="115"/>
      <c r="R22" s="115"/>
      <c r="S22" s="115"/>
      <c r="T22" s="115"/>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2">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51948</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16283</v>
      </c>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62167</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c r="E56" s="122"/>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557</v>
      </c>
      <c r="AU56" s="123"/>
      <c r="AV56" s="123"/>
      <c r="AW56" s="309"/>
    </row>
    <row r="57" spans="2:49" x14ac:dyDescent="0.2">
      <c r="B57" s="161" t="s">
        <v>273</v>
      </c>
      <c r="C57" s="62" t="s">
        <v>25</v>
      </c>
      <c r="D57" s="124"/>
      <c r="E57" s="125"/>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695</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2">
      <c r="B59" s="161" t="s">
        <v>275</v>
      </c>
      <c r="C59" s="62" t="s">
        <v>27</v>
      </c>
      <c r="D59" s="124"/>
      <c r="E59" s="125"/>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6549</v>
      </c>
      <c r="AU59" s="126"/>
      <c r="AV59" s="126"/>
      <c r="AW59" s="310"/>
    </row>
    <row r="60" spans="2:49" x14ac:dyDescent="0.2">
      <c r="B60" s="161" t="s">
        <v>276</v>
      </c>
      <c r="C60" s="62"/>
      <c r="D60" s="127">
        <f>D59/12</f>
        <v>0</v>
      </c>
      <c r="E60" s="128"/>
      <c r="F60" s="128"/>
      <c r="G60" s="128"/>
      <c r="H60" s="128"/>
      <c r="I60" s="127"/>
      <c r="J60" s="127"/>
      <c r="K60" s="128"/>
      <c r="L60" s="128"/>
      <c r="M60" s="128"/>
      <c r="N60" s="128"/>
      <c r="O60" s="127"/>
      <c r="P60" s="127"/>
      <c r="Q60" s="128"/>
      <c r="R60" s="128"/>
      <c r="S60" s="128"/>
      <c r="T60" s="128"/>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f>AT59/12</f>
        <v>545.75</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L11" activePane="bottomRight" state="frozen"/>
      <selection activeCell="B1" sqref="B1"/>
      <selection pane="topRight" activeCell="B1" sqref="B1"/>
      <selection pane="bottomLeft" activeCell="B1" sqref="B1"/>
      <selection pane="bottomRight" activeCell="AT55" sqref="AT55"/>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c r="E5" s="118"/>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308660</v>
      </c>
      <c r="AU5" s="119"/>
      <c r="AV5" s="312"/>
      <c r="AW5" s="317"/>
    </row>
    <row r="6" spans="2:49" x14ac:dyDescent="0.2">
      <c r="B6" s="176" t="s">
        <v>279</v>
      </c>
      <c r="C6" s="133" t="s">
        <v>8</v>
      </c>
      <c r="D6" s="109">
        <v>919</v>
      </c>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14263</v>
      </c>
      <c r="AU6" s="113"/>
      <c r="AV6" s="311"/>
      <c r="AW6" s="318"/>
    </row>
    <row r="7" spans="2:49" x14ac:dyDescent="0.2">
      <c r="B7" s="176" t="s">
        <v>280</v>
      </c>
      <c r="C7" s="133" t="s">
        <v>9</v>
      </c>
      <c r="D7" s="109">
        <v>919</v>
      </c>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14123</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486</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121578</v>
      </c>
      <c r="AU23" s="113"/>
      <c r="AV23" s="311"/>
      <c r="AW23" s="318"/>
    </row>
    <row r="24" spans="2:49" ht="28.5" customHeight="1" x14ac:dyDescent="0.2">
      <c r="B24" s="178" t="s">
        <v>114</v>
      </c>
      <c r="C24" s="133"/>
      <c r="D24" s="293"/>
      <c r="E24" s="110"/>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74458</v>
      </c>
      <c r="AU26" s="113"/>
      <c r="AV26" s="311"/>
      <c r="AW26" s="318"/>
    </row>
    <row r="27" spans="2:49" s="5" customFormat="1" ht="25.5" x14ac:dyDescent="0.2">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81827</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279523</v>
      </c>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297214</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c r="E54" s="115"/>
      <c r="F54" s="115"/>
      <c r="G54" s="115"/>
      <c r="H54" s="115"/>
      <c r="I54" s="114"/>
      <c r="J54" s="114"/>
      <c r="K54" s="115"/>
      <c r="L54" s="115"/>
      <c r="M54" s="115"/>
      <c r="N54" s="115"/>
      <c r="O54" s="114"/>
      <c r="P54" s="114"/>
      <c r="Q54" s="115"/>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f>AT23+AT26-AT28+AT34-AT36</f>
        <v>96518</v>
      </c>
      <c r="AU54" s="116"/>
      <c r="AV54" s="311"/>
      <c r="AW54" s="318"/>
    </row>
    <row r="55" spans="2:49" ht="25.5" x14ac:dyDescent="0.2">
      <c r="B55" s="181" t="s">
        <v>304</v>
      </c>
      <c r="C55" s="137" t="s">
        <v>28</v>
      </c>
      <c r="D55" s="114"/>
      <c r="E55" s="115"/>
      <c r="F55" s="115"/>
      <c r="G55" s="115"/>
      <c r="H55" s="115"/>
      <c r="I55" s="114"/>
      <c r="J55" s="114"/>
      <c r="K55" s="115"/>
      <c r="L55" s="115"/>
      <c r="M55" s="115"/>
      <c r="N55" s="115"/>
      <c r="O55" s="114"/>
      <c r="P55" s="114"/>
      <c r="Q55" s="115"/>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c r="AU55" s="116"/>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485</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19" activePane="bottomRight" state="frozen"/>
      <selection activeCell="B1" sqref="B1"/>
      <selection pane="topRight" activeCell="B1" sqref="B1"/>
      <selection pane="bottomLeft" activeCell="B1" sqref="B1"/>
      <selection pane="bottomRight" activeCell="F38" sqref="F38"/>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1912</v>
      </c>
      <c r="D6" s="110">
        <v>0</v>
      </c>
      <c r="E6" s="115">
        <f>'Pt 1 Summary of Data'!E12</f>
        <v>0</v>
      </c>
      <c r="F6" s="115">
        <f>C6+D6+E6</f>
        <v>1912</v>
      </c>
      <c r="G6" s="116"/>
      <c r="H6" s="109"/>
      <c r="I6" s="110"/>
      <c r="J6" s="115"/>
      <c r="K6" s="115"/>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c r="D7" s="110"/>
      <c r="E7" s="115"/>
      <c r="F7" s="115"/>
      <c r="G7" s="116"/>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484</v>
      </c>
      <c r="C8" s="293"/>
      <c r="D8" s="289"/>
      <c r="E8" s="269"/>
      <c r="F8" s="269"/>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c r="F9" s="115"/>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c r="F10" s="115"/>
      <c r="G10" s="116"/>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479</v>
      </c>
      <c r="C11" s="292"/>
      <c r="D11" s="288"/>
      <c r="E11" s="115"/>
      <c r="F11" s="115"/>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f>C6</f>
        <v>1912</v>
      </c>
      <c r="D12" s="115">
        <f t="shared" ref="D12:F12" si="0">D6</f>
        <v>0</v>
      </c>
      <c r="E12" s="115">
        <f t="shared" si="0"/>
        <v>0</v>
      </c>
      <c r="F12" s="115">
        <f t="shared" si="0"/>
        <v>1912</v>
      </c>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487</v>
      </c>
      <c r="C15" s="117">
        <v>0</v>
      </c>
      <c r="D15" s="118">
        <v>18855</v>
      </c>
      <c r="E15" s="106">
        <f>'Pt 1 Summary of Data'!D5</f>
        <v>0</v>
      </c>
      <c r="F15" s="106">
        <f>C15+D15+E15</f>
        <v>18855</v>
      </c>
      <c r="G15" s="107"/>
      <c r="H15" s="117"/>
      <c r="I15" s="118"/>
      <c r="J15" s="106"/>
      <c r="K15" s="106"/>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c r="D16" s="110"/>
      <c r="E16" s="115"/>
      <c r="F16" s="115"/>
      <c r="G16" s="116"/>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f>C15</f>
        <v>0</v>
      </c>
      <c r="D17" s="115">
        <f t="shared" ref="D17:F17" si="1">D15</f>
        <v>18855</v>
      </c>
      <c r="E17" s="115">
        <f t="shared" si="1"/>
        <v>0</v>
      </c>
      <c r="F17" s="115">
        <f t="shared" si="1"/>
        <v>18855</v>
      </c>
      <c r="G17" s="314"/>
      <c r="H17" s="114"/>
      <c r="I17" s="115"/>
      <c r="J17" s="115"/>
      <c r="K17" s="115"/>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489</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482</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490</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491</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473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474</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478</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475</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476</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477</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480</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481</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6</v>
      </c>
      <c r="D37" s="122">
        <v>12</v>
      </c>
      <c r="E37" s="256">
        <f>'Pt 1 Summary of Data'!D60</f>
        <v>0</v>
      </c>
      <c r="F37" s="256">
        <f>C37+D37+E37</f>
        <v>18</v>
      </c>
      <c r="G37" s="312"/>
      <c r="H37" s="121"/>
      <c r="I37" s="122"/>
      <c r="J37" s="256"/>
      <c r="K37" s="256"/>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492</v>
      </c>
      <c r="C44" s="262"/>
      <c r="D44" s="260"/>
      <c r="E44" s="260"/>
      <c r="F44" s="260"/>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493</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c r="D49" s="141"/>
      <c r="E49" s="141"/>
      <c r="F49" s="141"/>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c r="D4" s="149"/>
      <c r="E4" s="149"/>
      <c r="F4" s="149"/>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c r="D11" s="119"/>
      <c r="E11" s="119"/>
      <c r="F11" s="119"/>
      <c r="G11" s="119"/>
      <c r="H11" s="119"/>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72AEC57B-F62A-4F4B-9F17-8493B708A382}">
  <ds:schemaRefs>
    <ds:schemaRef ds:uri="http://schemas.openxmlformats.org/package/2006/metadata/core-properties"/>
    <ds:schemaRef ds:uri="http://purl.org/dc/dcmitype/"/>
    <ds:schemaRef ds:uri="http://schemas.microsoft.com/office/2006/metadata/properties"/>
    <ds:schemaRef ds:uri="http://www.w3.org/XML/1998/namespace"/>
    <ds:schemaRef ds:uri="http://purl.org/dc/elements/1.1/"/>
    <ds:schemaRef ds:uri="http://schemas.microsoft.com/office/2006/documentManagement/types"/>
    <ds:schemaRef ds:uri="http://purl.org/dc/terms/"/>
  </ds:schemaRefs>
</ds:datastoreItem>
</file>

<file path=customXml/itemProps2.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3.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JosueGuzman</cp:lastModifiedBy>
  <cp:lastPrinted>2014-12-18T11:24:00Z</cp:lastPrinted>
  <dcterms:created xsi:type="dcterms:W3CDTF">2012-03-15T16:14:51Z</dcterms:created>
  <dcterms:modified xsi:type="dcterms:W3CDTF">2015-06-23T18:58:34Z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