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<sst xmlns="http://schemas.openxmlformats.org/spreadsheetml/2006/main" count="609" uniqueCount="505">
  <si>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</si>
  <si>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</si>
  <si>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</si>
  <si>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</si>
  <si>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</si>
  <si>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</si>
  <si>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</si>
  <si>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</si>
  <si>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</si>
  <si>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</si>
  <si>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</si>
  <si>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</si>
  <si>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</si>
  <si>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</si>
  <si>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</si>
  <si>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</si>
  <si>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</si>
  <si>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</si>
  <si>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</si>
  <si>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</si>
  <si>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</si>
  <si>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</si>
  <si>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</si>
  <si>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</si>
  <si>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</si>
  <si>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</si>
  <si>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</si>
  <si>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</si>
  <si>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</si>
  <si>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</si>
  <si>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</si>
  <si>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</si>
  <si>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</si>
  <si>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</si>
  <si>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</si>
  <si>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</si>
  <si>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</si>
  <si>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</si>
  <si>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</si>
  <si>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</si>
  <si>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</si>
  <si>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</si>
  <si>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</si>
  <si>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</si>
  <si>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</si>
  <si>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</si>
  <si>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</si>
  <si>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</si>
  <si>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</si>
  <si>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</si>
  <si>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</si>
  <si>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</si>
  <si>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</si>
  <si>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</si>
  <si>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</si>
  <si>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</si>
  <si>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</si>
  <si>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</si>
  <si>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</si>
  <si>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</si>
  <si>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</si>
  <si>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</si>
  <si>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</si>
  <si>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</si>
  <si>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</si>
  <si>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</si>
  <si>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</si>
  <si>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</si>
  <si>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</si>
  <si>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</si>
  <si>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</si>
  <si>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</si>
  <si>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</si>
  <si>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</si>
  <si>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</si>
  <si>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</si>
  <si>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</si>
  <si>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</si>
  <si>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</si>
  <si>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</si>
  <si>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</si>
  <si>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</si>
  <si>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</si>
  <si>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</si>
  <si>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</si>
  <si>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</si>
  <si>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</si>
  <si>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</si>
  <si>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</si>
  <si>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</si>
  <si>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</si>
  <si>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</si>
  <si>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</si>
  <si>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</si>
  <si>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</si>
  <si>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</si>
  <si>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</si>
  <si>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</si>
  <si>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</si>
  <si>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</si>
  <si>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</si>
  <si>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</si>
  <si>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</si>
  <si>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</si>
  <si>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</si>
  <si>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</si>
  <si>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</si>
  <si>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</si>
  <si>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</si>
  <si>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</si>
  <si>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</si>
  <si>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</si>
  <si>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</si>
  <si>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</si>
  <si>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</si>
  <si>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</si>
  <si>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</si>
  <si>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</si>
  <si>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</si>
  <si>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</si>
  <si>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</si>
  <si>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</si>
  <si>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</si>
  <si>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</si>
  <si>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</si>
  <si>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</si>
  <si>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</si>
  <si>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</si>
  <si>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</si>
  <si>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</si>
  <si>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</si>
  <si>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</si>
  <si>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</si>
  <si>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</si>
  <si>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</si>
  <si>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</si>
  <si>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</si>
  <si>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</si>
  <si>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</si>
  <si>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</si>
  <si>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</si>
  <si>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</si>
  <si>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</si>
  <si>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</si>
  <si>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</si>
  <si>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</si>
  <si>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</si>
  <si>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</si>
  <si>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</si>
  <si>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</si>
  <si>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</si>
  <si>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</si>
  <si>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</si>
  <si>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</si>
  <si>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</si>
  <si>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</si>
  <si>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</si>
  <si>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</si>
  <si>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</si>
  <si>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</si>
  <si>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</si>
  <si>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</si>
  <si>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</si>
  <si>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</si>
  <si>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</si>
  <si>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</si>
  <si>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</si>
  <si>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</si>
  <si>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</si>
  <si>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</si>
  <si>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</si>
  <si>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</si>
  <si>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</si>
  <si>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</si>
  <si>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</si>
  <si>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</si>
  <si>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</si>
  <si>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</si>
  <si>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</si>
  <si>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</si>
  <si>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</si>
  <si>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</si>
  <si>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</si>
  <si>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</si>
  <si>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</si>
  <si>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</si>
  <si>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</si>
  <si>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</si>
  <si>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</si>
  <si>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</si>
  <si>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</si>
  <si>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</si>
  <si>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</si>
  <si>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</si>
  <si>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</si>
  <si>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</si>
  <si>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</si>
  <si>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</si>
  <si>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</si>
  <si>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</si>
  <si>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</si>
  <si>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</si>
  <si>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</si>
  <si>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</si>
  <si>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</si>
  <si>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</si>
  <si>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</si>
  <si>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</si>
  <si>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</si>
  <si>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</si>
  <si>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</si>
  <si>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</si>
  <si>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</si>
  <si>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</si>
  <si>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</si>
  <si>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</si>
  <si>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</si>
  <si>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</si>
  <si>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</si>
  <si>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</si>
  <si>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</si>
  <si>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</si>
  <si>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</si>
  <si>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</si>
  <si>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</si>
  <si>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</si>
  <si>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</si>
  <si>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</si>
  <si>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</si>
  <si>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</si>
  <si>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</si>
  <si>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</si>
  <si>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</si>
  <si>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</si>
  <si>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</si>
  <si>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</si>
  <si>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</si>
  <si>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</si>
  <si>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</si>
  <si>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</si>
  <si>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</si>
  <si>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</si>
  <si>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</si>
  <si>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</si>
  <si>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</si>
  <si>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</si>
  <si>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</si>
  <si>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</si>
  <si>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</si>
  <si>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</si>
  <si>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</si>
  <si>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</si>
  <si>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</si>
  <si>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</si>
  <si>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</si>
  <si>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</si>
  <si>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</si>
  <si>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</si>
  <si>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</si>
  <si>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</si>
  <si>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</si>
  <si>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</si>
  <si>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</si>
  <si>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</si>
  <si>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</si>
  <si>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</si>
  <si>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</si>
  <si>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</si>
  <si>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</si>
  <si>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</si>
  <si>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</si>
  <si>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</si>
  <si>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</si>
  <si>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</si>
  <si>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</si>
  <si>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</si>
  <si>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</si>
  <si>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</si>
  <si>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</si>
  <si>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</si>
  <si>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</si>
  <si>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</si>
  <si>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</si>
  <si>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</si>
  <si>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</si>
  <si>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</si>
  <si>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</si>
  <si>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</si>
  <si>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</si>
  <si>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</si>
  <si>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</si>
  <si>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</si>
  <si>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</si>
  <si>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</si>
  <si>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</si>
  <si>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</si>
  <si>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</si>
  <si>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</si>
  <si>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</si>
  <si>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</si>
  <si>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</si>
  <si>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</si>
  <si>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</si>
  <si>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</si>
  <si>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</si>
  <si>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</si>
  <si>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</si>
  <si>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</si>
  <si>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</si>
  <si>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</si>
  <si>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</si>
  <si>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</si>
  <si>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</si>
  <si>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</si>
  <si>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</si>
  <si>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</si>
  <si>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</si>
  <si>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</si>
  <si>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</si>
  <si>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</si>
  <si>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</si>
  <si>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</si>
  <si>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</si>
  <si>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</si>
  <si>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</si>
  <si>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</si>
  <si>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</si>
  <si>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</si>
  <si>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</si>
  <si>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</si>
  <si>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</si>
  <si>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</si>
  <si>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</si>
  <si>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</si>
  <si>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</si>
  <si>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</si>
  <si>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</si>
  <si>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</si>
  <si>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</si>
  <si>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</si>
  <si>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</si>
  <si>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</si>
  <si>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</si>
  <si>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</si>
  <si>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</si>
  <si>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</si>
  <si>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</si>
  <si>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</si>
  <si>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</si>
  <si>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</si>
  <si>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</si>
  <si>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</si>
  <si>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</si>
  <si>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</si>
  <si>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</si>
  <si>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</si>
  <si>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</si>
  <si>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</si>
  <si>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</si>
  <si>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</si>
  <si>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</si>
  <si>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</si>
  <si>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</si>
  <si>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</si>
  <si>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</si>
  <si>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</si>
  <si>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</si>
  <si>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</si>
  <si>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</si>
  <si>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</si>
  <si>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</si>
  <si>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</si>
  <si>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</si>
  <si>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</si>
  <si>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</si>
  <si>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</si>
  <si>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</si>
  <si>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</si>
  <si>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</si>
  <si>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</si>
  <si>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</si>
  <si>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</si>
  <si>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</si>
  <si>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</si>
  <si>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</si>
  <si>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</si>
  <si>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</si>
  <si>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</si>
  <si>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</si>
  <si>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</si>
  <si>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</si>
  <si>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</si>
  <si>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</si>
  <si>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</si>
  <si>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</si>
  <si>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</si>
  <si>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</si>
  <si>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</si>
  <si>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</si>
  <si>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</si>
  <si>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</si>
  <si>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</si>
  <si>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</si>
  <si>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</si>
  <si>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</si>
  <si>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</si>
  <si>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</si>
  <si>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</si>
  <si>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</si>
  <si>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</si>
  <si>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</si>
  <si>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</si>
  <si>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</si>
  <si>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</si>
  <si>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</si>
  <si>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</si>
  <si>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</si>
  <si>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</si>
  <si>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</si>
  <si>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</si>
  <si>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</si>
  <si>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</si>
  <si>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</si>
  <si>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</si>
  <si>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</si>
  <si>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</si>
  <si>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</si>
  <si>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</si>
  <si>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</si>
  <si>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</si>
  <si>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</si>
  <si>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</si>
  <si>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</si>
  <si>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</si>
  <si>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</si>
  <si>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</si>
  <si>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</si>
  <si>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</si>
  <si>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</si>
  <si>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</si>
  <si>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</si>
  <si>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</si>
  <si>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</si>
  <si>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</si>
  <si>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</si>
  <si>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</si>
  <si>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</si>
  <si>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</si>
  <si>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</si>
  <si>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</si>
  <si>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</si>
  <si>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</si>
  <si>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</si>
  <si>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</si>
  <si>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</si>
  <si>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</si>
  <si>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</si>
  <si>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</si>
  <si>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</si>
  <si>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</si>
  <si>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</si>
  <si>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</si>
  <si>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</si>
  <si>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</si>
  <si>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</si>
  <si>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</si>
  <si>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</si>
  <si>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</si>
  <si>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</si>
  <si>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</si>
  <si>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</si>
  <si>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</si>
  <si>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</si>
  <si>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</si>
  <si>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</si>
  <si>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</si>
  <si>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</si>
  <si>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</si>
  <si>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</si>
  <si>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</si>
  <si>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</si>
  <si>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</si>
  <si>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</si>
  <si>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</si>
  <si>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</si>
  <si>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</si>
  <si>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</si>
  <si>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</si>
  <si>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</si>
  <si>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</si>
  <si>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</si>
  <si>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</si>
  <si>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</si>
  <si>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</si>
  <si>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</si>
  <si>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</si>
  <si>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</si>
  <si>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</si>
  <si>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</si>
  <si>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</si>
  <si>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</si>
  <si>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</si>
  <si>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45398</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</si>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</sst>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Missour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150269.94</v>
          </cell>
        </row>
        <row r="62">
          <cell r="AW62">
            <v>52594.48</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4" activePane="bottomRight" state="frozen"/>
      <selection activeCell="B1" sqref="B1"/>
      <selection pane="topRight" activeCell="B1" sqref="B1"/>
      <selection pane="bottomLeft" activeCell="B1" sqref="B1"/>
      <selection pane="bottomRight" activeCell="AT58" sqref="AT58"/>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-39335.030656287548</v>
      </c>
      <c r="E5" s="106">
        <v>-39335.030656287548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6472240.0306562902</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35" x14ac:dyDescent="0.4">
      <c r="B8" s="155" t="s">
        <v>225</v>
      </c>
      <c r="C8" s="62" t="s">
        <v>59</v>
      </c>
      <c r="D8" s="109">
        <v>-37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v>
      </c>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171504.36</v>
      </c>
      <c r="E12" s="106">
        <v>153559.35999999987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6069695.25</v>
      </c>
      <c r="AU12" s="107">
        <v>0</v>
      </c>
      <c r="AV12" s="312"/>
      <c r="AW12" s="317"/>
    </row>
    <row r="13" spans="1:49" ht="25.35" x14ac:dyDescent="0.4">
      <c r="B13" s="155" t="s">
        <v>230</v>
      </c>
      <c r="C13" s="62" t="s">
        <v>37</v>
      </c>
      <c r="D13" s="109">
        <v>32651.33</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-16821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-25215</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-1986.5780472552965</v>
      </c>
      <c r="E25" s="110">
        <v>-1986.5780472552965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1624997.205681954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28364.779719194004</v>
      </c>
      <c r="E31" s="110">
        <v>28364.779719194004</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117377.03724978899</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1625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-42.788341401055931</v>
      </c>
      <c r="E44" s="118">
        <v>-42.788341401055931</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-48289.791666975158</v>
      </c>
      <c r="E45" s="110">
        <v>-48289.791666975158</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69706.185233040596</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-849</v>
      </c>
      <c r="E47" s="110">
        <v>-849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490423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1469.4119945975938</v>
      </c>
      <c r="E49" s="110">
        <v>1469.4119945975938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7094.6029108869579</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38466.563725706656</v>
      </c>
      <c r="E51" s="110">
        <v>38466.563725706656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1512086.482488635</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15678</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15983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88</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191853</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15987.711300000001</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2183434+'[1]Pt 1 Summary of Data'!$AW$61</f>
        <v>2333703.94</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-1873790+'[1]Pt 1 Summary of Data'!$AW$62</f>
        <v>-1821195.52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-39335.030656287548</v>
      </c>
      <c r="E5" s="118">
        <v>-39335.030656287548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6708674.0306562902</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1532115</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1768549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4</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89</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100</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890966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3102822</v>
      </c>
      <c r="AU23" s="113"/>
      <c r="AV23" s="311"/>
      <c r="AW23" s="318"/>
    </row>
    <row r="24" spans="2:49" ht="28.5" customHeight="1" x14ac:dyDescent="0.4">
      <c r="B24" s="178" t="s">
        <v>114</v>
      </c>
      <c r="C24" s="133"/>
      <c r="D24" s="293"/>
      <c r="E24" s="110">
        <v>-374262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34715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384446</v>
      </c>
      <c r="AU26" s="113"/>
      <c r="AV26" s="311"/>
      <c r="AW26" s="318"/>
    </row>
    <row r="27" spans="2:49" s="5" customFormat="1" ht="25.35" x14ac:dyDescent="0.4">
      <c r="B27" s="178" t="s">
        <v>85</v>
      </c>
      <c r="C27" s="133"/>
      <c r="D27" s="293"/>
      <c r="E27" s="110">
        <v>-758591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774691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388105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13377838</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13099569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57600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31055393</v>
      </c>
      <c r="AU34" s="113"/>
      <c r="AV34" s="311"/>
      <c r="AW34" s="318"/>
    </row>
    <row r="35" spans="2:49" s="5" customFormat="1" x14ac:dyDescent="0.4">
      <c r="B35" s="178" t="s">
        <v>91</v>
      </c>
      <c r="C35" s="133"/>
      <c r="D35" s="293"/>
      <c r="E35" s="110">
        <v>57600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54216</v>
      </c>
      <c r="E36" s="110">
        <v>54216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28468064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-649</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404317</v>
      </c>
      <c r="AU38" s="113"/>
      <c r="AV38" s="311"/>
      <c r="AW38" s="318"/>
    </row>
    <row r="39" spans="2:49" ht="28.2" customHeight="1" x14ac:dyDescent="0.4">
      <c r="B39" s="178" t="s">
        <v>86</v>
      </c>
      <c r="C39" s="133"/>
      <c r="D39" s="293"/>
      <c r="E39" s="110">
        <v>-649</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50960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1309019</v>
      </c>
      <c r="AU41" s="113"/>
      <c r="AV41" s="311"/>
      <c r="AW41" s="318"/>
    </row>
    <row r="42" spans="2:49" s="5" customFormat="1" x14ac:dyDescent="0.4">
      <c r="B42" s="178" t="s">
        <v>92</v>
      </c>
      <c r="C42" s="133"/>
      <c r="D42" s="293"/>
      <c r="E42" s="110">
        <v>1283677.3599999999</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33412.639999999999</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1608529.75</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364</v>
      </c>
      <c r="AU49" s="113"/>
      <c r="AV49" s="311"/>
      <c r="AW49" s="318"/>
    </row>
    <row r="50" spans="2:49" x14ac:dyDescent="0.4">
      <c r="B50" s="176" t="s">
        <v>119</v>
      </c>
      <c r="C50" s="133" t="s">
        <v>34</v>
      </c>
      <c r="D50" s="109">
        <v>232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492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171504.36</v>
      </c>
      <c r="E54" s="115">
        <v>153559.35999999987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6069695.25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2830545</v>
      </c>
      <c r="D5" s="118">
        <v>3437504.5704209986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2842749</v>
      </c>
      <c r="D6" s="110">
        <v>3445574</v>
      </c>
      <c r="E6" s="115">
        <v>153559.35999999987</v>
      </c>
      <c r="F6" s="115">
        <v>6441882.3599999994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2842749</v>
      </c>
      <c r="D12" s="115">
        <v>3445574</v>
      </c>
      <c r="E12" s="115">
        <v>153559.35999999987</v>
      </c>
      <c r="F12" s="115">
        <v>6441882.3599999994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3116048</v>
      </c>
      <c r="D15" s="118">
        <v>2954995</v>
      </c>
      <c r="E15" s="106">
        <v>-39335.030656287548</v>
      </c>
      <c r="F15" s="106">
        <v>6031707.9693437126</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139564</v>
      </c>
      <c r="D16" s="110">
        <v>142892</v>
      </c>
      <c r="E16" s="115">
        <v>26378.201671938707</v>
      </c>
      <c r="F16" s="115">
        <v>308834.2016719387</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2976484</v>
      </c>
      <c r="D17" s="115">
        <v>2812103</v>
      </c>
      <c r="E17" s="115">
        <v>-65713.232328226251</v>
      </c>
      <c r="F17" s="115">
        <v>5722873.7676717741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797</v>
      </c>
      <c r="D37" s="122">
        <v>679</v>
      </c>
      <c r="E37" s="256">
        <v>0</v>
      </c>
      <c r="F37" s="256">
        <v>1476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7.3162666666666668E-2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7.3162666666666668E-2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v>1.1256376816119671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7.3162666666666668E-2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1.1990000000000001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1.1990000000000001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