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16" i="10" s="1"/>
  <c r="J15" i="10"/>
  <c r="K15" i="10"/>
  <c r="I17" i="10"/>
  <c r="H17" i="10"/>
  <c r="I12" i="10"/>
  <c r="H12" i="10"/>
  <c r="J60" i="4"/>
  <c r="J37" i="10" s="1"/>
  <c r="K37" i="10" s="1"/>
  <c r="K5" i="4"/>
  <c r="J5" i="4"/>
  <c r="K54" i="18"/>
  <c r="J12" i="4" s="1"/>
  <c r="K12" i="4" s="1"/>
  <c r="J17" i="10" l="1"/>
  <c r="J6" i="10"/>
  <c r="K17" i="10"/>
  <c r="J12" i="10" l="1"/>
  <c r="K6" i="10"/>
  <c r="K12"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<sst xmlns="http://schemas.openxmlformats.org/spreadsheetml/2006/main" count="585" uniqueCount="509">
  <si>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</si>
  <si>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</si>
  <si>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</si>
  <si>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</si>
  <si>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</si>
  <si>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</si>
  <si>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</si>
  <si>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</si>
  <si>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</si>
  <si>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</si>
  <si>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</si>
  <si>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</si>
  <si>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</si>
  <si>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</si>
  <si>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</si>
  <si>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</si>
  <si>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</si>
  <si>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</si>
  <si>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</si>
  <si>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</si>
  <si>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</si>
  <si>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</si>
  <si>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</si>
  <si>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</si>
  <si>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</si>
  <si>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</si>
  <si>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</si>
  <si>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</si>
  <si>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</si>
  <si>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</si>
  <si>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</si>
  <si>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</si>
  <si>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</si>
  <si>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</si>
  <si>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</si>
  <si>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</si>
  <si>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</si>
  <si>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</si>
  <si>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</si>
  <si>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</si>
  <si>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</si>
  <si>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</si>
  <si>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</si>
  <si>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</si>
  <si>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</si>
  <si>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</si>
  <si>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</si>
  <si>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</si>
  <si>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</si>
  <si>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</si>
  <si>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</si>
  <si>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</si>
  <si>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</si>
  <si>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</si>
  <si>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</si>
  <si>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</si>
  <si>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</si>
  <si>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</si>
  <si>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</si>
  <si>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</si>
  <si>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</si>
  <si>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</si>
  <si>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</si>
  <si>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</si>
  <si>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</si>
  <si>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</si>
  <si>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</si>
  <si>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</si>
  <si>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</si>
  <si>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</si>
  <si>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</si>
  <si>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</si>
  <si>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</si>
  <si>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</si>
  <si>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</si>
  <si>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</si>
  <si>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</si>
  <si>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</si>
  <si>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</si>
  <si>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</si>
  <si>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</si>
  <si>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</si>
  <si>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</si>
  <si>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</si>
  <si>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</si>
  <si>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</si>
  <si>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</si>
  <si>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</si>
  <si>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</si>
  <si>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</si>
  <si>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</si>
  <si>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</si>
  <si>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</si>
  <si>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</si>
  <si>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</si>
  <si>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</si>
  <si>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</si>
  <si>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</si>
  <si>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</si>
  <si>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</si>
  <si>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</si>
  <si>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</si>
  <si>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</si>
  <si>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</si>
  <si>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</si>
  <si>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</si>
  <si>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</si>
  <si>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</si>
  <si>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</si>
  <si>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</si>
  <si>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</si>
  <si>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</si>
  <si>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</si>
  <si>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</si>
  <si>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</si>
  <si>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</si>
  <si>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</si>
  <si>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</si>
  <si>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</si>
  <si>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</si>
  <si>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</si>
  <si>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</si>
  <si>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</si>
  <si>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</si>
  <si>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</si>
  <si>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</si>
  <si>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</si>
  <si>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</si>
  <si>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</si>
  <si>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</si>
  <si>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</si>
  <si>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</si>
  <si>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</si>
  <si>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</si>
  <si>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</si>
  <si>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</si>
  <si>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</si>
  <si>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</si>
  <si>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</si>
  <si>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</si>
  <si>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</si>
  <si>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</si>
  <si>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</si>
  <si>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</si>
  <si>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</si>
  <si>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</si>
  <si>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</si>
  <si>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</si>
  <si>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</si>
  <si>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</si>
  <si>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</si>
  <si>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</si>
  <si>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</si>
  <si>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</si>
  <si>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</si>
  <si>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</si>
  <si>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</si>
  <si>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</si>
  <si>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</si>
  <si>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</si>
  <si>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</si>
  <si>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</si>
  <si>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</si>
  <si>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</si>
  <si>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</si>
  <si>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</si>
  <si>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</si>
  <si>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</si>
  <si>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</si>
  <si>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</si>
  <si>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</si>
  <si>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</si>
  <si>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</si>
  <si>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</si>
  <si>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</si>
  <si>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</si>
  <si>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</si>
  <si>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</si>
  <si>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</si>
  <si>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</si>
  <si>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</si>
  <si>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</si>
  <si>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</si>
  <si>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</si>
  <si>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</si>
  <si>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</si>
  <si>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</si>
  <si>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</si>
  <si>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</si>
  <si>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</si>
  <si>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</si>
  <si>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</si>
  <si>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</si>
  <si>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</si>
  <si>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</si>
  <si>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</si>
  <si>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</si>
  <si>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</si>
  <si>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</si>
  <si>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</si>
  <si>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</si>
  <si>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</si>
  <si>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</si>
  <si>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</si>
  <si>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</si>
  <si>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</si>
  <si>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</si>
  <si>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</si>
  <si>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</si>
  <si>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</si>
  <si>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</si>
  <si>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</si>
  <si>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</si>
  <si>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</si>
  <si>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</si>
  <si>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</si>
  <si>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</si>
  <si>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</si>
  <si>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</si>
  <si>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</si>
  <si>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</si>
  <si>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</si>
  <si>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</si>
  <si>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</si>
  <si>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</si>
  <si>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</si>
  <si>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</si>
  <si>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</si>
  <si>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</si>
  <si>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</si>
  <si>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</si>
  <si>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</si>
  <si>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</si>
  <si>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</si>
  <si>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</si>
  <si>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</si>
  <si>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</si>
  <si>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</si>
  <si>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</si>
  <si>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</si>
  <si>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</si>
  <si>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</si>
  <si>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</si>
  <si>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</si>
  <si>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</si>
  <si>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</si>
  <si>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</si>
  <si>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</si>
  <si>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</si>
  <si>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</si>
  <si>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</si>
  <si>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</si>
  <si>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</si>
  <si>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</si>
  <si>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</si>
  <si>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</si>
  <si>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</si>
  <si>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</si>
  <si>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</si>
  <si>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</si>
  <si>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</si>
  <si>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</si>
  <si>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</si>
  <si>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</si>
  <si>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</si>
  <si>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</si>
  <si>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</si>
  <si>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</si>
  <si>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</si>
  <si>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</si>
  <si>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</si>
  <si>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</si>
  <si>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</si>
  <si>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</si>
  <si>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</si>
  <si>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</si>
  <si>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</si>
  <si>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</si>
  <si>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</si>
  <si>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</si>
  <si>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</si>
  <si>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</si>
  <si>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</si>
  <si>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</si>
  <si>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</si>
  <si>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</si>
  <si>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</si>
  <si>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</si>
  <si>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</si>
  <si>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</si>
  <si>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</si>
  <si>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</si>
  <si>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</si>
  <si>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</si>
  <si>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</si>
  <si>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</si>
  <si>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</si>
  <si>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</si>
  <si>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</si>
  <si>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</si>
  <si>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</si>
  <si>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</si>
  <si>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</si>
  <si>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</si>
  <si>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</si>
  <si>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</si>
  <si>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</si>
  <si>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</si>
  <si>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</si>
  <si>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</si>
  <si>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</si>
  <si>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</si>
  <si>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</si>
  <si>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</si>
  <si>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</si>
  <si>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</si>
  <si>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</si>
  <si>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</si>
  <si>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</si>
  <si>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</si>
  <si>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</si>
  <si>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</si>
  <si>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</si>
  <si>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</si>
  <si>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</si>
  <si>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</si>
  <si>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</si>
  <si>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</si>
  <si>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</si>
  <si>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</si>
  <si>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</si>
  <si>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</si>
  <si>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</si>
  <si>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</si>
  <si>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</si>
  <si>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</si>
  <si>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</si>
  <si>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</si>
  <si>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</si>
  <si>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</si>
  <si>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</si>
  <si>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</si>
  <si>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</si>
  <si>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</si>
  <si>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</si>
  <si>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</si>
  <si>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</si>
  <si>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</si>
  <si>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</si>
  <si>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</si>
  <si>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</si>
  <si>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</si>
  <si>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</si>
  <si>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</si>
  <si>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</si>
  <si>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</si>
  <si>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</si>
  <si>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</si>
  <si>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</si>
  <si>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</si>
  <si>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</si>
  <si>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</si>
  <si>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</si>
  <si>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</si>
  <si>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</si>
  <si>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</si>
  <si>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</si>
  <si>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</si>
  <si>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</si>
  <si>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</si>
  <si>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</si>
  <si>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</si>
  <si>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</si>
  <si>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</si>
  <si>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</si>
  <si>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</si>
  <si>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</si>
  <si>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</si>
  <si>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</si>
  <si>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</si>
  <si>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</si>
  <si>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</si>
  <si>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</si>
  <si>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</si>
  <si>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</si>
  <si>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</si>
  <si>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</si>
  <si>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</si>
  <si>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</si>
  <si>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</si>
  <si>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</si>
  <si>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</si>
  <si>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</si>
  <si>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</si>
  <si>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</si>
  <si>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</si>
  <si>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</si>
  <si>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</si>
  <si>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</si>
  <si>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</si>
  <si>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</si>
  <si>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</si>
  <si>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</si>
  <si>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</si>
  <si>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</si>
  <si>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</si>
  <si>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</si>
  <si>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</si>
  <si>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</si>
  <si>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</si>
  <si>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</si>
  <si>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</si>
  <si>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</si>
  <si>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</si>
  <si>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</si>
  <si>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</si>
  <si>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</si>
  <si>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</si>
  <si>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</si>
  <si>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</si>
  <si>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</si>
  <si>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</si>
  <si>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</si>
  <si>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</si>
  <si>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</si>
  <si>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</si>
  <si>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</si>
  <si>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</si>
  <si>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</si>
  <si>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</si>
  <si>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</si>
  <si>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</si>
  <si>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</si>
  <si>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</si>
  <si>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</si>
  <si>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</si>
  <si>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</si>
  <si>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</si>
  <si>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</si>
  <si>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</si>
  <si>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</si>
  <si>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</si>
  <si>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</si>
  <si>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</si>
  <si>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</si>
  <si>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</si>
  <si>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</si>
  <si>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</si>
  <si>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</si>
  <si>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</si>
  <si>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</si>
  <si>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</si>
  <si>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</si>
  <si>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</si>
  <si>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</si>
  <si>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</si>
  <si>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</si>
  <si>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</si>
  <si>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</si>
  <si>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</si>
  <si>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</si>
  <si>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</si>
  <si>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</si>
  <si>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</si>
  <si>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</si>
  <si>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</si>
  <si>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</si>
  <si>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</si>
  <si>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</si>
  <si>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</si>
  <si>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</si>
  <si>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</si>
  <si>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</si>
  <si>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</si>
  <si>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</si>
  <si>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</si>
  <si>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</si>
  <si>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</si>
  <si>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</si>
  <si>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</si>
  <si>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</si>
  <si>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</si>
  <si>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</si>
  <si>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</si>
  <si>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</si>
  <si>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</si>
  <si>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</si>
  <si>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</si>
  <si>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</si>
  <si>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</si>
  <si>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</si>
  <si>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</si>
  <si>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</si>
  <si>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</si>
  <si>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</si>
  <si>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</si>
  <si>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</si>
  <si>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</si>
  <si>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</si>
  <si>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</si>
  <si>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</si>
  <si>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</si>
  <si>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40317</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</si>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</sst>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83955</v>
      </c>
      <c r="K5" s="106">
        <f>J5</f>
        <v>83955</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15138.824689062003</v>
      </c>
      <c r="K12" s="106">
        <f>J12</f>
        <v>15138.824689062003</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4941</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3035</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759</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322</v>
      </c>
      <c r="K59" s="125">
        <f t="shared" si="0"/>
        <v>322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26.833333333333332</v>
      </c>
      <c r="K60" s="128">
        <f t="shared" si="0"/>
        <v>26.833333333333332</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C8"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83955</v>
      </c>
      <c r="K5" s="118">
        <v>83955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83955</v>
      </c>
      <c r="K18" s="110">
        <v>83955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8287.6200000000008</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6851.2046890620031</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15138.824689062003</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J55" sqref="J5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68392</v>
      </c>
      <c r="I5" s="118">
        <v>3235</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68405.88</v>
      </c>
      <c r="I6" s="110">
        <v>2154.17</v>
      </c>
      <c r="J6" s="115">
        <f>'Pt 2 Premium and Claims'!K54</f>
        <v>15138.824689062003</v>
      </c>
      <c r="K6" s="115">
        <f>SUM(H6:J6)</f>
        <v>85698.87468906201</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68405.88</v>
      </c>
      <c r="I12" s="115">
        <f t="shared" ref="I12:K12" si="0">I6+I7</f>
        <v>2154.17</v>
      </c>
      <c r="J12" s="115">
        <f t="shared" si="0"/>
        <v>15138.824689062003</v>
      </c>
      <c r="K12" s="115">
        <f t="shared" si="0"/>
        <v>85698.87468906201</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66827</v>
      </c>
      <c r="I15" s="118">
        <v>56693</v>
      </c>
      <c r="J15" s="106">
        <f>'Pt 2 Premium and Claims'!J5</f>
        <v>83955</v>
      </c>
      <c r="K15" s="106">
        <f>SUM(H15:J15)</f>
        <v>207475</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2580</v>
      </c>
      <c r="I16" s="110">
        <v>3825</v>
      </c>
      <c r="J16" s="115">
        <f>SUM('Pt 1 Summary of Data'!J25:J35)</f>
        <v>8735</v>
      </c>
      <c r="K16" s="115">
        <f>SUM(H16:J16)</f>
        <v>15140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64247</v>
      </c>
      <c r="I17" s="115">
        <f t="shared" ref="I17:K17" si="1">I15-I16</f>
        <v>52868</v>
      </c>
      <c r="J17" s="115">
        <f t="shared" si="1"/>
        <v>75220</v>
      </c>
      <c r="K17" s="115">
        <f t="shared" si="1"/>
        <v>192335</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27</v>
      </c>
      <c r="I37" s="122">
        <v>14.416666666666666</v>
      </c>
      <c r="J37" s="256">
        <f>'Pt 1 Summary of Data'!J60</f>
        <v>26.833333333333332</v>
      </c>
      <c r="K37" s="256">
        <f>SUM(H37:J37)</f>
        <v>68.25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