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5265" yWindow="724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60" i="4" l="1"/>
  <c r="AT12"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<sst xmlns="http://schemas.openxmlformats.org/spreadsheetml/2006/main" count="566" uniqueCount="504">
  <si>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</si>
  <si>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</si>
  <si>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</si>
  <si>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</si>
  <si>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</si>
  <si>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</si>
  <si>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</si>
  <si>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</si>
  <si>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</si>
  <si>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</si>
  <si>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</si>
  <si>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</si>
  <si>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</si>
  <si>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</si>
  <si>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</si>
  <si>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</si>
  <si>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</si>
  <si>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</si>
  <si>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</si>
  <si>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</si>
  <si>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</si>
  <si>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</si>
  <si>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</si>
  <si>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</si>
  <si>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</si>
  <si>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</si>
  <si>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</si>
  <si>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</si>
  <si>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</si>
  <si>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</si>
  <si>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</si>
  <si>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</si>
  <si>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</si>
  <si>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</si>
  <si>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</si>
  <si>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</si>
  <si>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</si>
  <si>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</si>
  <si>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</si>
  <si>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</si>
  <si>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</si>
  <si>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</si>
  <si>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</si>
  <si>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</si>
  <si>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</si>
  <si>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</si>
  <si>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</si>
  <si>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</si>
  <si>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</si>
  <si>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</si>
  <si>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</si>
  <si>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</si>
  <si>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</si>
  <si>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</si>
  <si>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</si>
  <si>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</si>
  <si>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</si>
  <si>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</si>
  <si>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</si>
  <si>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</si>
  <si>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</si>
  <si>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</si>
  <si>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</si>
  <si>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</si>
  <si>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</si>
  <si>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</si>
  <si>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</si>
  <si>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</si>
  <si>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</si>
  <si>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</si>
  <si>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</si>
  <si>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</si>
  <si>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</si>
  <si>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</si>
  <si>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</si>
  <si>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</si>
  <si>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</si>
  <si>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</si>
  <si>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</si>
  <si>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</si>
  <si>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</si>
  <si>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</si>
  <si>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</si>
  <si>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</si>
  <si>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</si>
  <si>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</si>
  <si>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</si>
  <si>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</si>
  <si>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</si>
  <si>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</si>
  <si>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</si>
  <si>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</si>
  <si>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</si>
  <si>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</si>
  <si>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</si>
  <si>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</si>
  <si>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</si>
  <si>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</si>
  <si>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</si>
  <si>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</si>
  <si>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</si>
  <si>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</si>
  <si>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</si>
  <si>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</si>
  <si>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</si>
  <si>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</si>
  <si>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</si>
  <si>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</si>
  <si>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</si>
  <si>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</si>
  <si>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</si>
  <si>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</si>
  <si>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</si>
  <si>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</si>
  <si>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</si>
  <si>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</si>
  <si>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</si>
  <si>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</si>
  <si>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</si>
  <si>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</si>
  <si>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</si>
  <si>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</si>
  <si>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</si>
  <si>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</si>
  <si>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</si>
  <si>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</si>
  <si>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</si>
  <si>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</si>
  <si>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</si>
  <si>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</si>
  <si>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</si>
  <si>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</si>
  <si>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</si>
  <si>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</si>
  <si>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</si>
  <si>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</si>
  <si>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</si>
  <si>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</si>
  <si>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</si>
  <si>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</si>
  <si>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</si>
  <si>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</si>
  <si>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</si>
  <si>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</si>
  <si>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</si>
  <si>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</si>
  <si>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</si>
  <si>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</si>
  <si>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</si>
  <si>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</si>
  <si>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</si>
  <si>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</si>
  <si>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</si>
  <si>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</si>
  <si>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</si>
  <si>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</si>
  <si>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</si>
  <si>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</si>
  <si>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</si>
  <si>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</si>
  <si>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</si>
  <si>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</si>
  <si>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</si>
  <si>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</si>
  <si>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</si>
  <si>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</si>
  <si>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</si>
  <si>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</si>
  <si>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</si>
  <si>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</si>
  <si>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</si>
  <si>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</si>
  <si>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</si>
  <si>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</si>
  <si>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</si>
  <si>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</si>
  <si>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</si>
  <si>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</si>
  <si>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</si>
  <si>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</si>
  <si>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</si>
  <si>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</si>
  <si>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</si>
  <si>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</si>
  <si>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</si>
  <si>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</si>
  <si>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</si>
  <si>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</si>
  <si>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</si>
  <si>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</si>
  <si>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</si>
  <si>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</si>
  <si>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</si>
  <si>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</si>
  <si>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</si>
  <si>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</si>
  <si>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</si>
  <si>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</si>
  <si>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</si>
  <si>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</si>
  <si>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</si>
  <si>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</si>
  <si>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</si>
  <si>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</si>
  <si>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</si>
  <si>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</si>
  <si>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</si>
  <si>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</si>
  <si>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</si>
  <si>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</si>
  <si>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</si>
  <si>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</si>
  <si>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</si>
  <si>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</si>
  <si>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</si>
  <si>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</si>
  <si>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</si>
  <si>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</si>
  <si>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</si>
  <si>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</si>
  <si>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</si>
  <si>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</si>
  <si>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</si>
  <si>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</si>
  <si>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</si>
  <si>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</si>
  <si>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</si>
  <si>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</si>
  <si>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</si>
  <si>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</si>
  <si>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</si>
  <si>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</si>
  <si>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</si>
  <si>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</si>
  <si>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</si>
  <si>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</si>
  <si>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</si>
  <si>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</si>
  <si>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</si>
  <si>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</si>
  <si>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</si>
  <si>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</si>
  <si>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</si>
  <si>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</si>
  <si>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</si>
  <si>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</si>
  <si>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</si>
  <si>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</si>
  <si>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</si>
  <si>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</si>
  <si>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</si>
  <si>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</si>
  <si>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</si>
  <si>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</si>
  <si>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</si>
  <si>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</si>
  <si>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</si>
  <si>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</si>
  <si>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</si>
  <si>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</si>
  <si>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</si>
  <si>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</si>
  <si>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</si>
  <si>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</si>
  <si>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</si>
  <si>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</si>
  <si>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</si>
  <si>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</si>
  <si>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</si>
  <si>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</si>
  <si>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</si>
  <si>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</si>
  <si>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</si>
  <si>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</si>
  <si>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</si>
  <si>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</si>
  <si>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</si>
  <si>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</si>
  <si>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</si>
  <si>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</si>
  <si>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</si>
  <si>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</si>
  <si>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</si>
  <si>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</si>
  <si>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</si>
  <si>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</si>
  <si>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</si>
  <si>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</si>
  <si>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</si>
  <si>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</si>
  <si>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</si>
  <si>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</si>
  <si>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</si>
  <si>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</si>
  <si>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</si>
  <si>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</si>
  <si>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</si>
  <si>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</si>
  <si>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</si>
  <si>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</si>
  <si>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</si>
  <si>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</si>
  <si>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</si>
  <si>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</si>
  <si>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</si>
  <si>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</si>
  <si>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</si>
  <si>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</si>
  <si>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</si>
  <si>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</si>
  <si>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</si>
  <si>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</si>
  <si>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</si>
  <si>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</si>
  <si>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</si>
  <si>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</si>
  <si>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</si>
  <si>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</si>
  <si>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</si>
  <si>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</si>
  <si>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</si>
  <si>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</si>
  <si>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</si>
  <si>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</si>
  <si>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</si>
  <si>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</si>
  <si>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</si>
  <si>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</si>
  <si>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</si>
  <si>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</si>
  <si>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</si>
  <si>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</si>
  <si>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</si>
  <si>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</si>
  <si>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</si>
  <si>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</si>
  <si>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</si>
  <si>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</si>
  <si>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</si>
  <si>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</si>
  <si>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</si>
  <si>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</si>
  <si>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</si>
  <si>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</si>
  <si>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</si>
  <si>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</si>
  <si>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</si>
  <si>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</si>
  <si>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</si>
  <si>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</si>
  <si>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</si>
  <si>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</si>
  <si>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</si>
  <si>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</si>
  <si>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</si>
  <si>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</si>
  <si>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</si>
  <si>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</si>
  <si>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</si>
  <si>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</si>
  <si>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</si>
  <si>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</si>
  <si>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</si>
  <si>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</si>
  <si>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</si>
  <si>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</si>
  <si>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</si>
  <si>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</si>
  <si>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</si>
  <si>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</si>
  <si>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</si>
  <si>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</si>
  <si>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</si>
  <si>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</si>
  <si>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</si>
  <si>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</si>
  <si>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</si>
  <si>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</si>
  <si>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</si>
  <si>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</si>
  <si>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</si>
  <si>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</si>
  <si>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</si>
  <si>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</si>
  <si>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</si>
  <si>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</si>
  <si>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</si>
  <si>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</si>
  <si>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</si>
  <si>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</si>
  <si>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</si>
  <si>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</si>
  <si>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</si>
  <si>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</si>
  <si>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</si>
  <si>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</si>
  <si>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</si>
  <si>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</si>
  <si>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</si>
  <si>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</si>
  <si>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</si>
  <si>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</si>
  <si>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</si>
  <si>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</si>
  <si>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</si>
  <si>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</si>
  <si>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</si>
  <si>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</si>
  <si>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</si>
  <si>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</si>
  <si>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</si>
  <si>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</si>
  <si>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</si>
  <si>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</si>
  <si>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</si>
  <si>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</si>
  <si>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</si>
  <si>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</si>
  <si>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</si>
  <si>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</si>
  <si>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</si>
  <si>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</si>
  <si>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</si>
  <si>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</si>
  <si>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</si>
  <si>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</si>
  <si>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</si>
  <si>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</si>
  <si>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</si>
  <si>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</si>
  <si>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</si>
  <si>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</si>
  <si>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</si>
  <si>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</si>
  <si>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</si>
  <si>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</si>
  <si>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</si>
  <si>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</si>
  <si>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</si>
  <si>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</si>
  <si>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</si>
  <si>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</si>
  <si>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</si>
  <si>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</si>
  <si>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</si>
  <si>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</si>
  <si>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</si>
  <si>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</si>
  <si>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</si>
  <si>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</si>
  <si>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</si>
  <si>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</si>
  <si>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</si>
  <si>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</si>
  <si>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</si>
  <si>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</si>
  <si>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</si>
  <si>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</si>
  <si>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</si>
  <si>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</si>
  <si>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</si>
  <si>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</si>
  <si>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</si>
  <si>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</si>
  <si>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</si>
  <si>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</si>
  <si>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</si>
  <si>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</si>
  <si>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</si>
  <si>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</si>
  <si>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</si>
  <si>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</si>
  <si>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</si>
  <si>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</si>
  <si>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</si>
  <si>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</si>
  <si>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</si>
  <si>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</si>
  <si>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</si>
  <si>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</si>
  <si>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</si>
  <si>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</si>
  <si>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</si>
  <si>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</si>
  <si>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</si>
  <si>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</si>
  <si>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</si>
  <si>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</si>
  <si>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</si>
  <si>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</si>
  <si>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</si>
  <si>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</si>
  <si>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</si>
  <si>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</si>
  <si>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</si>
  <si>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</si>
  <si>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</si>
  <si>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</si>
  <si>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</si>
  <si>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</si>
  <si>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</si>
  <si>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</si>
  <si>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29360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</si>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</sst>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10184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2013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31261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9676</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471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39940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1618</v>
      </c>
      <c r="AU59" s="126"/>
      <c r="AV59" s="126"/>
      <c r="AW59" s="310"/>
    </row>
    <row r="60" spans="2:49" x14ac:dyDescent="0.2">
      <c r="B60" s="161" t="s">
        <v>276</v>
      </c>
      <c r="C60" s="62"/>
      <c r="D60" s="127">
        <f>D59/12</f>
        <v>0.75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134.83333333333334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6" sqref="E3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2013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f>E24</f>
        <v>2013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4"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10019</v>
      </c>
      <c r="D6" s="110">
        <v>1877</v>
      </c>
      <c r="E6" s="115">
        <f>'Pt 1 Summary of Data'!E12</f>
        <v>2013</v>
      </c>
      <c r="F6" s="115">
        <f>C6+D6+E6</f>
        <v>13909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10019</v>
      </c>
      <c r="D12" s="115">
        <f t="shared" ref="D12:F12" si="0">D6</f>
        <v>1877</v>
      </c>
      <c r="E12" s="115">
        <f t="shared" si="0"/>
        <v>2013</v>
      </c>
      <c r="F12" s="115">
        <f t="shared" si="0"/>
        <v>13909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8934</v>
      </c>
      <c r="D15" s="118">
        <v>14105</v>
      </c>
      <c r="E15" s="106">
        <f>'Pt 1 Summary of Data'!D5</f>
        <v>0</v>
      </c>
      <c r="F15" s="106">
        <f>C15+D15+E15</f>
        <v>23039</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8934</v>
      </c>
      <c r="D17" s="115">
        <f t="shared" ref="D17:F17" si="1">D15</f>
        <v>14105</v>
      </c>
      <c r="E17" s="115">
        <f t="shared" si="1"/>
        <v>0</v>
      </c>
      <c r="F17" s="115">
        <f t="shared" si="1"/>
        <v>23039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3</v>
      </c>
      <c r="E37" s="256">
        <f>'Pt 1 Summary of Data'!D60</f>
        <v>0.75</v>
      </c>
      <c r="F37" s="256">
        <f>E37+D37+C37</f>
        <v>5.75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