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6815" windowHeight="42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12" i="4" l="1"/>
  <c r="AT5" i="4"/>
  <c r="E12" i="4"/>
  <c r="D12" i="4"/>
  <c r="F41" i="10"/>
  <c r="E6" i="10"/>
  <c r="F6" i="10" s="1"/>
  <c r="AT54" i="18"/>
  <c r="D5" i="4"/>
  <c r="E5" i="4" s="1"/>
  <c r="E15" i="10" s="1"/>
  <c r="F15" i="10" s="1"/>
  <c r="E60" i="4"/>
  <c r="D60" i="4"/>
  <c r="AT60" i="4"/>
  <c r="E12" i="10" l="1"/>
  <c r="F17" i="10"/>
  <c r="D17" i="10"/>
  <c r="C17" i="10"/>
  <c r="E17" i="10"/>
  <c r="E38" i="10"/>
  <c r="D12" i="10"/>
  <c r="D45" i="10" s="1"/>
  <c r="C12" i="10"/>
  <c r="E54" i="18"/>
  <c r="D54" i="18"/>
  <c r="E6" i="18"/>
  <c r="E5" i="18"/>
  <c r="C45" i="10" l="1"/>
  <c r="F38" i="10"/>
  <c r="F39" i="10" s="1"/>
  <c r="E45" i="10"/>
  <c r="F12" i="10"/>
  <c r="F45" i="10" s="1"/>
  <c r="F52" i="10" l="1"/>
  <c r="F42" i="10"/>
  <c r="F47" i="10" s="1"/>
  <c r="F48" i="10" s="1"/>
  <c r="F51" i="10" s="1"/>
  <c r="F53" i="10" s="1"/>
</calcChain>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<sst xmlns="http://schemas.openxmlformats.org/spreadsheetml/2006/main" count="569" uniqueCount="507">
  <si>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</si>
  <si>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</si>
  <si>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</si>
  <si>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</si>
  <si>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</si>
  <si>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</si>
  <si>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</si>
  <si>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</si>
  <si>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</si>
  <si>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</si>
  <si>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</si>
  <si>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</si>
  <si>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</si>
  <si>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</si>
  <si>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</si>
  <si>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</si>
  <si>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</si>
  <si>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</si>
  <si>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</si>
  <si>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</si>
  <si>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</si>
  <si>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</si>
  <si>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</si>
  <si>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</si>
  <si>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</si>
  <si>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</si>
  <si>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</si>
  <si>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</si>
  <si>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</si>
  <si>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</si>
  <si>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</si>
  <si>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</si>
  <si>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</si>
  <si>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</si>
  <si>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</si>
  <si>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</si>
  <si>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</si>
  <si>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</si>
  <si>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</si>
  <si>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</si>
  <si>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</si>
  <si>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</si>
  <si>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</si>
  <si>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</si>
  <si>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</si>
  <si>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</si>
  <si>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</si>
  <si>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</si>
  <si>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</si>
  <si>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</si>
  <si>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</si>
  <si>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</si>
  <si>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</si>
  <si>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</si>
  <si>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</si>
  <si>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</si>
  <si>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</si>
  <si>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</si>
  <si>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</si>
  <si>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</si>
  <si>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</si>
  <si>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</si>
  <si>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</si>
  <si>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</si>
  <si>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</si>
  <si>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</si>
  <si>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</si>
  <si>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</si>
  <si>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</si>
  <si>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</si>
  <si>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</si>
  <si>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</si>
  <si>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</si>
  <si>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</si>
  <si>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</si>
  <si>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</si>
  <si>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</si>
  <si>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</si>
  <si>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</si>
  <si>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</si>
  <si>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</si>
  <si>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</si>
  <si>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</si>
  <si>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</si>
  <si>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</si>
  <si>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</si>
  <si>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</si>
  <si>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</si>
  <si>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</si>
  <si>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</si>
  <si>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</si>
  <si>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</si>
  <si>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</si>
  <si>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</si>
  <si>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</si>
  <si>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</si>
  <si>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</si>
  <si>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</si>
  <si>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</si>
  <si>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</si>
  <si>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</si>
  <si>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</si>
  <si>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</si>
  <si>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</si>
  <si>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</si>
  <si>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</si>
  <si>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</si>
  <si>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</si>
  <si>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</si>
  <si>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</si>
  <si>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</si>
  <si>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</si>
  <si>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</si>
  <si>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</si>
  <si>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</si>
  <si>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</si>
  <si>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</si>
  <si>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</si>
  <si>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</si>
  <si>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</si>
  <si>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</si>
  <si>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</si>
  <si>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</si>
  <si>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</si>
  <si>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</si>
  <si>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</si>
  <si>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</si>
  <si>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</si>
  <si>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</si>
  <si>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</si>
  <si>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</si>
  <si>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</si>
  <si>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</si>
  <si>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</si>
  <si>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</si>
  <si>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</si>
  <si>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</si>
  <si>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</si>
  <si>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</si>
  <si>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</si>
  <si>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</si>
  <si>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</si>
  <si>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</si>
  <si>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</si>
  <si>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</si>
  <si>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</si>
  <si>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</si>
  <si>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</si>
  <si>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</si>
  <si>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</si>
  <si>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</si>
  <si>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</si>
  <si>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</si>
  <si>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</si>
  <si>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</si>
  <si>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</si>
  <si>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</si>
  <si>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</si>
  <si>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</si>
  <si>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</si>
  <si>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</si>
  <si>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</si>
  <si>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</si>
  <si>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</si>
  <si>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</si>
  <si>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</si>
  <si>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</si>
  <si>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</si>
  <si>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</si>
  <si>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</si>
  <si>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</si>
  <si>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</si>
  <si>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</si>
  <si>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</si>
  <si>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</si>
  <si>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</si>
  <si>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</si>
  <si>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</si>
  <si>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</si>
  <si>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</si>
  <si>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</si>
  <si>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</si>
  <si>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</si>
  <si>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</si>
  <si>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</si>
  <si>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</si>
  <si>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</si>
  <si>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</si>
  <si>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</si>
  <si>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</si>
  <si>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</si>
  <si>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</si>
  <si>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</si>
  <si>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</si>
  <si>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</si>
  <si>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</si>
  <si>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</si>
  <si>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</si>
  <si>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</si>
  <si>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</si>
  <si>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</si>
  <si>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</si>
  <si>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</si>
  <si>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</si>
  <si>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</si>
  <si>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</si>
  <si>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</si>
  <si>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</si>
  <si>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</si>
  <si>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</si>
  <si>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</si>
  <si>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</si>
  <si>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</si>
  <si>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</si>
  <si>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</si>
  <si>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</si>
  <si>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</si>
  <si>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</si>
  <si>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</si>
  <si>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</si>
  <si>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</si>
  <si>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</si>
  <si>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</si>
  <si>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</si>
  <si>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</si>
  <si>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</si>
  <si>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</si>
  <si>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</si>
  <si>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</si>
  <si>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</si>
  <si>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</si>
  <si>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</si>
  <si>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</si>
  <si>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</si>
  <si>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</si>
  <si>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</si>
  <si>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</si>
  <si>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</si>
  <si>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</si>
  <si>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</si>
  <si>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</si>
  <si>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</si>
  <si>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</si>
  <si>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</si>
  <si>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</si>
  <si>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</si>
  <si>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</si>
  <si>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</si>
  <si>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</si>
  <si>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</si>
  <si>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</si>
  <si>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</si>
  <si>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</si>
  <si>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</si>
  <si>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</si>
  <si>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</si>
  <si>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</si>
  <si>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</si>
  <si>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</si>
  <si>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</si>
  <si>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</si>
  <si>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</si>
  <si>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</si>
  <si>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</si>
  <si>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</si>
  <si>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</si>
  <si>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</si>
  <si>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</si>
  <si>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</si>
  <si>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</si>
  <si>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</si>
  <si>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</si>
  <si>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</si>
  <si>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</si>
  <si>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</si>
  <si>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</si>
  <si>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</si>
  <si>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</si>
  <si>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</si>
  <si>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</si>
  <si>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</si>
  <si>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</si>
  <si>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</si>
  <si>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</si>
  <si>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</si>
  <si>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</si>
  <si>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</si>
  <si>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</si>
  <si>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</si>
  <si>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</si>
  <si>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</si>
  <si>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</si>
  <si>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</si>
  <si>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</si>
  <si>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</si>
  <si>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</si>
  <si>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</si>
  <si>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</si>
  <si>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</si>
  <si>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</si>
  <si>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</si>
  <si>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</si>
  <si>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</si>
  <si>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</si>
  <si>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</si>
  <si>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</si>
  <si>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</si>
  <si>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</si>
  <si>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</si>
  <si>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</si>
  <si>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</si>
  <si>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</si>
  <si>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</si>
  <si>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</si>
  <si>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</si>
  <si>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</si>
  <si>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</si>
  <si>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</si>
  <si>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</si>
  <si>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</si>
  <si>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</si>
  <si>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</si>
  <si>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</si>
  <si>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</si>
  <si>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</si>
  <si>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</si>
  <si>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</si>
  <si>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</si>
  <si>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</si>
  <si>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</si>
  <si>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</si>
  <si>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</si>
  <si>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</si>
  <si>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</si>
  <si>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</si>
  <si>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</si>
  <si>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</si>
  <si>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</si>
  <si>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</si>
  <si>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</si>
  <si>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</si>
  <si>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</si>
  <si>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</si>
  <si>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</si>
  <si>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</si>
  <si>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</si>
  <si>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</si>
  <si>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</si>
  <si>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</si>
  <si>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</si>
  <si>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</si>
  <si>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</si>
  <si>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</si>
  <si>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</si>
  <si>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</si>
  <si>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</si>
  <si>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</si>
  <si>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</si>
  <si>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</si>
  <si>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</si>
  <si>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</si>
  <si>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</si>
  <si>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</si>
  <si>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</si>
  <si>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</si>
  <si>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</si>
  <si>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</si>
  <si>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</si>
  <si>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</si>
  <si>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</si>
  <si>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</si>
  <si>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</si>
  <si>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</si>
  <si>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</si>
  <si>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</si>
  <si>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</si>
  <si>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</si>
  <si>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</si>
  <si>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</si>
  <si>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</si>
  <si>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</si>
  <si>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</si>
  <si>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</si>
  <si>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</si>
  <si>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</si>
  <si>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</si>
  <si>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</si>
  <si>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</si>
  <si>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</si>
  <si>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</si>
  <si>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</si>
  <si>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</si>
  <si>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</si>
  <si>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</si>
  <si>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</si>
  <si>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</si>
  <si>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</si>
  <si>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</si>
  <si>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</si>
  <si>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</si>
  <si>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</si>
  <si>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</si>
  <si>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</si>
  <si>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</si>
  <si>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</si>
  <si>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</si>
  <si>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</si>
  <si>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</si>
  <si>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</si>
  <si>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</si>
  <si>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</si>
  <si>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</si>
  <si>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</si>
  <si>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</si>
  <si>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</si>
  <si>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</si>
  <si>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</si>
  <si>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</si>
  <si>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</si>
  <si>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</si>
  <si>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</si>
  <si>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</si>
  <si>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</si>
  <si>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</si>
  <si>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</si>
  <si>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</si>
  <si>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</si>
  <si>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</si>
  <si>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</si>
  <si>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</si>
  <si>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</si>
  <si>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</si>
  <si>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</si>
  <si>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</si>
  <si>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</si>
  <si>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</si>
  <si>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</si>
  <si>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</si>
  <si>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</si>
  <si>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</si>
  <si>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</si>
  <si>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</si>
  <si>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</si>
  <si>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</si>
  <si>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</si>
  <si>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</si>
  <si>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</si>
  <si>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</si>
  <si>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</si>
  <si>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</si>
  <si>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</si>
  <si>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</si>
  <si>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</si>
  <si>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</si>
  <si>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</si>
  <si>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</si>
  <si>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</si>
  <si>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</si>
  <si>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</si>
  <si>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</si>
  <si>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</si>
  <si>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</si>
  <si>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</si>
  <si>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</si>
  <si>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</si>
  <si>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</si>
  <si>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</si>
  <si>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</si>
  <si>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</si>
  <si>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</si>
  <si>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</si>
  <si>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</si>
  <si>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</si>
  <si>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</si>
  <si>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</si>
  <si>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</si>
  <si>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</si>
  <si>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</si>
  <si>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</si>
  <si>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</si>
  <si>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</si>
  <si>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</si>
  <si>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</si>
  <si>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</si>
  <si>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</si>
  <si>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</si>
  <si>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</si>
  <si>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</si>
  <si>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</si>
  <si>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</si>
  <si>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</si>
  <si>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</si>
  <si>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</si>
  <si>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</si>
  <si>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</si>
  <si>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</si>
  <si>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AXA Equitable Life Insurance Company</t>
  </si>
  <si>
    <t>AXA GROUP</t>
  </si>
  <si>
    <t>00968</t>
  </si>
  <si>
    <t>2015</t>
  </si>
  <si>
    <t>1290 Avenue of the Americas New York, NY 10104</t>
  </si>
  <si>
    <t>135570651</t>
  </si>
  <si>
    <t>006341</t>
  </si>
  <si>
    <t>62944</t>
  </si>
  <si>
    <t>69500</t>
  </si>
  <si>
    <t>41</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</si>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</sst>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165" fontId="0" fillId="0" borderId="29" xfId="115"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43" fontId="0" fillId="0" borderId="28" xfId="839"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8"/>
      <tableStyleElement type="secondRowStripe" dxfId="607"/>
      <tableStyleElement type="firstColumnStripe" dxfId="606"/>
      <tableStyleElement type="secondColumnStripe" dxfId="60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175</v>
      </c>
    </row>
    <row r="13" spans="1:6" x14ac:dyDescent="0.2">
      <c r="B13" s="154" t="s">
        <v>50</v>
      </c>
      <c r="C13" s="487" t="s">
        <v>175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Q4" sqref="AQ4"/>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
        <f>SUM('Pt 2 Premium and Claims'!D$5,'Pt 2 Premium and Claims'!D$6,-'Pt 2 Premium and Claims'!D$7,-'Pt 2 Premium and Claims'!D$13,'Pt 2 Premium and Claims'!D$14:'Pt 2 Premium and Claims'!D$17)</f>
        <v>7120575.2588903811</v>
      </c>
      <c r="E5" s="402">
        <f>D5</f>
        <v>7120575.2588903811</v>
      </c>
      <c r="F5" s="220"/>
      <c r="G5" s="220"/>
      <c r="H5" s="220"/>
      <c r="I5" s="219"/>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f>SUM('Pt 2 Premium and Claims'!AT$5,'Pt 2 Premium and Claims'!AT$6,-'Pt 2 Premium and Claims'!AT$7,-'Pt 2 Premium and Claims'!AT$13,'Pt 2 Premium and Claims'!AT$14:'Pt 2 Premium and Claims'!AT$17)</f>
        <v>8562888.2469883375</v>
      </c>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328"/>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328"/>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404">
        <v>-5771489</v>
      </c>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328"/>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328"/>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f>'Pt 2 Premium and Claims'!D54</f>
        <v>8158915.1856803475</v>
      </c>
      <c r="E12" s="220">
        <f>'Pt 2 Premium and Claims'!E54</f>
        <v>10839976.663380859</v>
      </c>
      <c r="F12" s="220"/>
      <c r="G12" s="220"/>
      <c r="H12" s="220"/>
      <c r="I12" s="219"/>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f>'Pt 2 Premium and Claims'!AT54</f>
        <v>59971174.686768599</v>
      </c>
      <c r="AU12" s="221"/>
      <c r="AV12" s="298"/>
      <c r="AW12" s="303"/>
    </row>
    <row r="13" spans="1:49" ht="25.5" x14ac:dyDescent="0.2">
      <c r="B13" s="246" t="s">
        <v>230</v>
      </c>
      <c r="C13" s="210" t="s">
        <v>37</v>
      </c>
      <c r="D13" s="404">
        <v>2631879.08</v>
      </c>
      <c r="E13" s="224"/>
      <c r="F13" s="224"/>
      <c r="G13" s="275"/>
      <c r="H13" s="276"/>
      <c r="I13" s="223"/>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328">
        <v>0</v>
      </c>
      <c r="AU13" s="227"/>
      <c r="AV13" s="297"/>
      <c r="AW13" s="304"/>
    </row>
    <row r="14" spans="1:49" ht="25.5" x14ac:dyDescent="0.2">
      <c r="B14" s="246" t="s">
        <v>231</v>
      </c>
      <c r="C14" s="210" t="s">
        <v>6</v>
      </c>
      <c r="D14" s="404"/>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404"/>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404"/>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404">
        <v>19404086.449860077</v>
      </c>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404"/>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404"/>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404"/>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404"/>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7"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404">
        <v>599978</v>
      </c>
      <c r="E47" s="405">
        <v>599978</v>
      </c>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328">
        <v>1368183</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404">
        <v>477641</v>
      </c>
      <c r="E49" s="405">
        <v>477641</v>
      </c>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328">
        <v>586394</v>
      </c>
      <c r="AU49" s="227"/>
      <c r="AV49" s="227"/>
      <c r="AW49" s="304"/>
    </row>
    <row r="50" spans="2:49" ht="25.5" x14ac:dyDescent="0.2">
      <c r="B50" s="246" t="s">
        <v>265</v>
      </c>
      <c r="C50" s="210"/>
      <c r="D50" s="404"/>
      <c r="E50" s="405"/>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328"/>
      <c r="AU50" s="227"/>
      <c r="AV50" s="227"/>
      <c r="AW50" s="304"/>
    </row>
    <row r="51" spans="2:49" x14ac:dyDescent="0.2">
      <c r="B51" s="246" t="s">
        <v>266</v>
      </c>
      <c r="C51" s="210"/>
      <c r="D51" s="404">
        <v>1184032</v>
      </c>
      <c r="E51" s="405">
        <v>1184032</v>
      </c>
      <c r="F51" s="224"/>
      <c r="G51" s="224"/>
      <c r="H51" s="224"/>
      <c r="I51" s="223"/>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328">
        <v>5136587</v>
      </c>
      <c r="AU51" s="227"/>
      <c r="AV51" s="227"/>
      <c r="AW51" s="304"/>
    </row>
    <row r="52" spans="2:49" ht="25.5" x14ac:dyDescent="0.2">
      <c r="B52" s="246" t="s">
        <v>267</v>
      </c>
      <c r="C52" s="210" t="s">
        <v>89</v>
      </c>
      <c r="D52" s="404"/>
      <c r="E52" s="405"/>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328"/>
      <c r="AU52" s="227"/>
      <c r="AV52" s="227"/>
      <c r="AW52" s="304"/>
    </row>
    <row r="53" spans="2:49" ht="25.5" x14ac:dyDescent="0.2">
      <c r="B53" s="246" t="s">
        <v>268</v>
      </c>
      <c r="C53" s="210" t="s">
        <v>88</v>
      </c>
      <c r="D53" s="404"/>
      <c r="E53" s="405"/>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328"/>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404">
        <v>1466</v>
      </c>
      <c r="E56" s="412">
        <v>1466</v>
      </c>
      <c r="F56" s="236"/>
      <c r="G56" s="236"/>
      <c r="H56" s="236"/>
      <c r="I56" s="235"/>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6624</v>
      </c>
      <c r="AU56" s="237"/>
      <c r="AV56" s="237"/>
      <c r="AW56" s="295"/>
    </row>
    <row r="57" spans="2:49" x14ac:dyDescent="0.2">
      <c r="B57" s="252" t="s">
        <v>272</v>
      </c>
      <c r="C57" s="210" t="s">
        <v>25</v>
      </c>
      <c r="D57" s="404">
        <v>2061</v>
      </c>
      <c r="E57" s="239">
        <v>2061</v>
      </c>
      <c r="F57" s="239"/>
      <c r="G57" s="239"/>
      <c r="H57" s="239"/>
      <c r="I57" s="238"/>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6624</v>
      </c>
      <c r="AU57" s="240"/>
      <c r="AV57" s="240"/>
      <c r="AW57" s="296"/>
    </row>
    <row r="58" spans="2:49" x14ac:dyDescent="0.2">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404">
        <v>25812</v>
      </c>
      <c r="E59" s="239">
        <v>25812</v>
      </c>
      <c r="F59" s="239"/>
      <c r="G59" s="239"/>
      <c r="H59" s="239"/>
      <c r="I59" s="238"/>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80418</v>
      </c>
      <c r="AU59" s="240"/>
      <c r="AV59" s="240"/>
      <c r="AW59" s="296"/>
    </row>
    <row r="60" spans="2:49" x14ac:dyDescent="0.2">
      <c r="B60" s="252" t="s">
        <v>275</v>
      </c>
      <c r="C60" s="210"/>
      <c r="D60" s="241">
        <f>D59/12</f>
        <v>2151</v>
      </c>
      <c r="E60" s="242">
        <f>D60</f>
        <v>2151</v>
      </c>
      <c r="F60" s="242"/>
      <c r="G60" s="242"/>
      <c r="H60" s="242"/>
      <c r="I60" s="241"/>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1">
        <f>AT59/12</f>
        <v>6701.5</v>
      </c>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6 F49:AD52 F47:AD47">
    <cfRule type="cellIs" dxfId="604" priority="50" stopIfTrue="1" operator="lessThan">
      <formula>0</formula>
    </cfRule>
  </conditionalFormatting>
  <conditionalFormatting sqref="AS53">
    <cfRule type="cellIs" dxfId="603" priority="49" stopIfTrue="1" operator="lessThan">
      <formula>0</formula>
    </cfRule>
  </conditionalFormatting>
  <conditionalFormatting sqref="G56:I57 G59:I59 G7:I7 E13:F15 D6:D10">
    <cfRule type="cellIs" dxfId="602" priority="112" stopIfTrue="1" operator="lessThan">
      <formula>0</formula>
    </cfRule>
  </conditionalFormatting>
  <conditionalFormatting sqref="AI34:AI35">
    <cfRule type="cellIs" dxfId="601" priority="67" stopIfTrue="1" operator="lessThan">
      <formula>0</formula>
    </cfRule>
  </conditionalFormatting>
  <conditionalFormatting sqref="AQ56:AR57 AQ59:AR59 AN59 AN56:AN57">
    <cfRule type="cellIs" dxfId="600" priority="17" stopIfTrue="1" operator="lessThan">
      <formula>0</formula>
    </cfRule>
  </conditionalFormatting>
  <conditionalFormatting sqref="M7:O7 J6:J10">
    <cfRule type="cellIs" dxfId="599" priority="109" stopIfTrue="1" operator="lessThan">
      <formula>0</formula>
    </cfRule>
  </conditionalFormatting>
  <conditionalFormatting sqref="S7:T7 P6:P10">
    <cfRule type="cellIs" dxfId="598" priority="107" stopIfTrue="1" operator="lessThan">
      <formula>0</formula>
    </cfRule>
  </conditionalFormatting>
  <conditionalFormatting sqref="U6:U10">
    <cfRule type="cellIs" dxfId="597" priority="106" stopIfTrue="1" operator="lessThan">
      <formula>0</formula>
    </cfRule>
  </conditionalFormatting>
  <conditionalFormatting sqref="X6:X10">
    <cfRule type="cellIs" dxfId="596" priority="105" stopIfTrue="1" operator="lessThan">
      <formula>0</formula>
    </cfRule>
  </conditionalFormatting>
  <conditionalFormatting sqref="AA6:AA10">
    <cfRule type="cellIs" dxfId="595" priority="104" stopIfTrue="1" operator="lessThan">
      <formula>0</formula>
    </cfRule>
  </conditionalFormatting>
  <conditionalFormatting sqref="AD6:AD10">
    <cfRule type="cellIs" dxfId="594" priority="103" stopIfTrue="1" operator="lessThan">
      <formula>0</formula>
    </cfRule>
  </conditionalFormatting>
  <conditionalFormatting sqref="AI6:AI10">
    <cfRule type="cellIs" dxfId="593" priority="102" stopIfTrue="1" operator="lessThan">
      <formula>0</formula>
    </cfRule>
  </conditionalFormatting>
  <conditionalFormatting sqref="AS6:AS10">
    <cfRule type="cellIs" dxfId="592" priority="100" stopIfTrue="1" operator="lessThan">
      <formula>0</formula>
    </cfRule>
  </conditionalFormatting>
  <conditionalFormatting sqref="AU6:AU10">
    <cfRule type="cellIs" dxfId="591" priority="98" stopIfTrue="1" operator="lessThan">
      <formula>0</formula>
    </cfRule>
  </conditionalFormatting>
  <conditionalFormatting sqref="I13:I15">
    <cfRule type="cellIs" dxfId="590" priority="97" stopIfTrue="1" operator="lessThan">
      <formula>0</formula>
    </cfRule>
  </conditionalFormatting>
  <conditionalFormatting sqref="K13:L15 J13:J21">
    <cfRule type="cellIs" dxfId="589" priority="96" stopIfTrue="1" operator="lessThan">
      <formula>0</formula>
    </cfRule>
  </conditionalFormatting>
  <conditionalFormatting sqref="O13:O15">
    <cfRule type="cellIs" dxfId="588" priority="95" stopIfTrue="1" operator="lessThan">
      <formula>0</formula>
    </cfRule>
  </conditionalFormatting>
  <conditionalFormatting sqref="V13:V15 U13:U21">
    <cfRule type="cellIs" dxfId="587" priority="93" stopIfTrue="1" operator="lessThan">
      <formula>0</formula>
    </cfRule>
  </conditionalFormatting>
  <conditionalFormatting sqref="W13:W15">
    <cfRule type="cellIs" dxfId="586" priority="92" stopIfTrue="1" operator="lessThan">
      <formula>0</formula>
    </cfRule>
  </conditionalFormatting>
  <conditionalFormatting sqref="Y13:Y15 X13:X21">
    <cfRule type="cellIs" dxfId="585" priority="91" stopIfTrue="1" operator="lessThan">
      <formula>0</formula>
    </cfRule>
  </conditionalFormatting>
  <conditionalFormatting sqref="Z13:Z15">
    <cfRule type="cellIs" dxfId="584" priority="90" stopIfTrue="1" operator="lessThan">
      <formula>0</formula>
    </cfRule>
  </conditionalFormatting>
  <conditionalFormatting sqref="AB13:AB15 AA13:AA21">
    <cfRule type="cellIs" dxfId="583" priority="89" stopIfTrue="1" operator="lessThan">
      <formula>0</formula>
    </cfRule>
  </conditionalFormatting>
  <conditionalFormatting sqref="AC13:AC15">
    <cfRule type="cellIs" dxfId="582" priority="88" stopIfTrue="1" operator="lessThan">
      <formula>0</formula>
    </cfRule>
  </conditionalFormatting>
  <conditionalFormatting sqref="AD13:AD21">
    <cfRule type="cellIs" dxfId="581" priority="87" stopIfTrue="1" operator="lessThan">
      <formula>0</formula>
    </cfRule>
  </conditionalFormatting>
  <conditionalFormatting sqref="AI13:AI21">
    <cfRule type="cellIs" dxfId="580" priority="86" stopIfTrue="1" operator="lessThan">
      <formula>0</formula>
    </cfRule>
  </conditionalFormatting>
  <conditionalFormatting sqref="AT14:AT21">
    <cfRule type="cellIs" dxfId="579" priority="83" stopIfTrue="1" operator="lessThan">
      <formula>0</formula>
    </cfRule>
  </conditionalFormatting>
  <conditionalFormatting sqref="AS13:AS21">
    <cfRule type="cellIs" dxfId="578" priority="84" stopIfTrue="1" operator="lessThan">
      <formula>0</formula>
    </cfRule>
  </conditionalFormatting>
  <conditionalFormatting sqref="AU13:AU21">
    <cfRule type="cellIs" dxfId="577" priority="82" stopIfTrue="1" operator="lessThan">
      <formula>0</formula>
    </cfRule>
  </conditionalFormatting>
  <conditionalFormatting sqref="F53">
    <cfRule type="cellIs" dxfId="576" priority="75" stopIfTrue="1" operator="lessThan">
      <formula>0</formula>
    </cfRule>
  </conditionalFormatting>
  <conditionalFormatting sqref="I53">
    <cfRule type="cellIs" dxfId="575" priority="74" stopIfTrue="1" operator="lessThan">
      <formula>0</formula>
    </cfRule>
  </conditionalFormatting>
  <conditionalFormatting sqref="J53:L53">
    <cfRule type="cellIs" dxfId="574" priority="73" stopIfTrue="1" operator="lessThan">
      <formula>0</formula>
    </cfRule>
  </conditionalFormatting>
  <conditionalFormatting sqref="O53">
    <cfRule type="cellIs" dxfId="573" priority="72" stopIfTrue="1" operator="lessThan">
      <formula>0</formula>
    </cfRule>
  </conditionalFormatting>
  <conditionalFormatting sqref="P53:R53">
    <cfRule type="cellIs" dxfId="572" priority="71" stopIfTrue="1" operator="lessThan">
      <formula>0</formula>
    </cfRule>
  </conditionalFormatting>
  <conditionalFormatting sqref="U53:AD53">
    <cfRule type="cellIs" dxfId="571" priority="70" stopIfTrue="1" operator="lessThan">
      <formula>0</formula>
    </cfRule>
  </conditionalFormatting>
  <conditionalFormatting sqref="AI25:AI28">
    <cfRule type="cellIs" dxfId="570" priority="69" stopIfTrue="1" operator="lessThan">
      <formula>0</formula>
    </cfRule>
  </conditionalFormatting>
  <conditionalFormatting sqref="AI30:AI32">
    <cfRule type="cellIs" dxfId="569" priority="68" stopIfTrue="1" operator="lessThan">
      <formula>0</formula>
    </cfRule>
  </conditionalFormatting>
  <conditionalFormatting sqref="AN25:AR28">
    <cfRule type="cellIs" dxfId="568" priority="66" stopIfTrue="1" operator="lessThan">
      <formula>0</formula>
    </cfRule>
  </conditionalFormatting>
  <conditionalFormatting sqref="AN30:AR32">
    <cfRule type="cellIs" dxfId="567" priority="65" stopIfTrue="1" operator="lessThan">
      <formula>0</formula>
    </cfRule>
  </conditionalFormatting>
  <conditionalFormatting sqref="AN34:AR35">
    <cfRule type="cellIs" dxfId="566" priority="64" stopIfTrue="1" operator="lessThan">
      <formula>0</formula>
    </cfRule>
  </conditionalFormatting>
  <conditionalFormatting sqref="AS25:AV26 AS27:AU27">
    <cfRule type="cellIs" dxfId="565" priority="63" stopIfTrue="1" operator="lessThan">
      <formula>0</formula>
    </cfRule>
  </conditionalFormatting>
  <conditionalFormatting sqref="AS28:AV28">
    <cfRule type="cellIs" dxfId="564" priority="62" stopIfTrue="1" operator="lessThan">
      <formula>0</formula>
    </cfRule>
  </conditionalFormatting>
  <conditionalFormatting sqref="AS30:AV32">
    <cfRule type="cellIs" dxfId="563" priority="61" stopIfTrue="1" operator="lessThan">
      <formula>0</formula>
    </cfRule>
  </conditionalFormatting>
  <conditionalFormatting sqref="AI44:AI47">
    <cfRule type="cellIs" dxfId="562" priority="60" stopIfTrue="1" operator="lessThan">
      <formula>0</formula>
    </cfRule>
  </conditionalFormatting>
  <conditionalFormatting sqref="AI49:AI52">
    <cfRule type="cellIs" dxfId="561" priority="59" stopIfTrue="1" operator="lessThan">
      <formula>0</formula>
    </cfRule>
  </conditionalFormatting>
  <conditionalFormatting sqref="AI53">
    <cfRule type="cellIs" dxfId="560" priority="58" stopIfTrue="1" operator="lessThan">
      <formula>0</formula>
    </cfRule>
  </conditionalFormatting>
  <conditionalFormatting sqref="AI37:AI42">
    <cfRule type="cellIs" dxfId="559" priority="57" stopIfTrue="1" operator="lessThan">
      <formula>0</formula>
    </cfRule>
  </conditionalFormatting>
  <conditionalFormatting sqref="AN37:AR42">
    <cfRule type="cellIs" dxfId="558" priority="56" stopIfTrue="1" operator="lessThan">
      <formula>0</formula>
    </cfRule>
  </conditionalFormatting>
  <conditionalFormatting sqref="AN44:AR47">
    <cfRule type="cellIs" dxfId="557" priority="55" stopIfTrue="1" operator="lessThan">
      <formula>0</formula>
    </cfRule>
  </conditionalFormatting>
  <conditionalFormatting sqref="AN49:AR52">
    <cfRule type="cellIs" dxfId="556" priority="54" stopIfTrue="1" operator="lessThan">
      <formula>0</formula>
    </cfRule>
  </conditionalFormatting>
  <conditionalFormatting sqref="AN53:AP53">
    <cfRule type="cellIs" dxfId="555" priority="53" stopIfTrue="1" operator="lessThan">
      <formula>0</formula>
    </cfRule>
  </conditionalFormatting>
  <conditionalFormatting sqref="AS37:AS42">
    <cfRule type="cellIs" dxfId="554" priority="52" stopIfTrue="1" operator="lessThan">
      <formula>0</formula>
    </cfRule>
  </conditionalFormatting>
  <conditionalFormatting sqref="AS44:AS47">
    <cfRule type="cellIs" dxfId="553" priority="51" stopIfTrue="1" operator="lessThan">
      <formula>0</formula>
    </cfRule>
  </conditionalFormatting>
  <conditionalFormatting sqref="AT37:AT42">
    <cfRule type="cellIs" dxfId="552" priority="48" stopIfTrue="1" operator="lessThan">
      <formula>0</formula>
    </cfRule>
  </conditionalFormatting>
  <conditionalFormatting sqref="AT44:AT46">
    <cfRule type="cellIs" dxfId="551" priority="47" stopIfTrue="1" operator="lessThan">
      <formula>0</formula>
    </cfRule>
  </conditionalFormatting>
  <conditionalFormatting sqref="AU37:AU42">
    <cfRule type="cellIs" dxfId="550" priority="44" stopIfTrue="1" operator="lessThan">
      <formula>0</formula>
    </cfRule>
  </conditionalFormatting>
  <conditionalFormatting sqref="AU44:AU47">
    <cfRule type="cellIs" dxfId="549" priority="43" stopIfTrue="1" operator="lessThan">
      <formula>0</formula>
    </cfRule>
  </conditionalFormatting>
  <conditionalFormatting sqref="AU49:AU52">
    <cfRule type="cellIs" dxfId="548" priority="42" stopIfTrue="1" operator="lessThan">
      <formula>0</formula>
    </cfRule>
  </conditionalFormatting>
  <conditionalFormatting sqref="AU53">
    <cfRule type="cellIs" dxfId="547" priority="41" stopIfTrue="1" operator="lessThan">
      <formula>0</formula>
    </cfRule>
  </conditionalFormatting>
  <conditionalFormatting sqref="AV37:AV42">
    <cfRule type="cellIs" dxfId="546" priority="40" stopIfTrue="1" operator="lessThan">
      <formula>0</formula>
    </cfRule>
  </conditionalFormatting>
  <conditionalFormatting sqref="AV44:AV47">
    <cfRule type="cellIs" dxfId="545" priority="39" stopIfTrue="1" operator="lessThan">
      <formula>0</formula>
    </cfRule>
  </conditionalFormatting>
  <conditionalFormatting sqref="AV49:AV52">
    <cfRule type="cellIs" dxfId="544" priority="38" stopIfTrue="1" operator="lessThan">
      <formula>0</formula>
    </cfRule>
  </conditionalFormatting>
  <conditionalFormatting sqref="AV53">
    <cfRule type="cellIs" dxfId="543" priority="37" stopIfTrue="1" operator="lessThan">
      <formula>0</formula>
    </cfRule>
  </conditionalFormatting>
  <conditionalFormatting sqref="AS35:AV35">
    <cfRule type="cellIs" dxfId="542" priority="36" stopIfTrue="1" operator="lessThan">
      <formula>0</formula>
    </cfRule>
  </conditionalFormatting>
  <conditionalFormatting sqref="AV34">
    <cfRule type="cellIs" dxfId="541" priority="35" stopIfTrue="1" operator="lessThan">
      <formula>0</formula>
    </cfRule>
  </conditionalFormatting>
  <conditionalFormatting sqref="AT34">
    <cfRule type="cellIs" dxfId="540" priority="34" stopIfTrue="1" operator="lessThan">
      <formula>0</formula>
    </cfRule>
  </conditionalFormatting>
  <conditionalFormatting sqref="AW61:AW62">
    <cfRule type="cellIs" dxfId="539" priority="33" stopIfTrue="1" operator="lessThan">
      <formula>0</formula>
    </cfRule>
  </conditionalFormatting>
  <conditionalFormatting sqref="M56:O57 J56:J57">
    <cfRule type="cellIs" dxfId="538" priority="32" stopIfTrue="1" operator="lessThan">
      <formula>0</formula>
    </cfRule>
  </conditionalFormatting>
  <conditionalFormatting sqref="M58:O59 J58:J59">
    <cfRule type="cellIs" dxfId="537" priority="30" stopIfTrue="1" operator="lessThan">
      <formula>0</formula>
    </cfRule>
  </conditionalFormatting>
  <conditionalFormatting sqref="S56:U57 P56:P57">
    <cfRule type="cellIs" dxfId="536" priority="28" stopIfTrue="1" operator="lessThan">
      <formula>0</formula>
    </cfRule>
  </conditionalFormatting>
  <conditionalFormatting sqref="V56:W57">
    <cfRule type="cellIs" dxfId="535" priority="27" stopIfTrue="1" operator="lessThan">
      <formula>0</formula>
    </cfRule>
  </conditionalFormatting>
  <conditionalFormatting sqref="S59:U59 P59">
    <cfRule type="cellIs" dxfId="534" priority="26" stopIfTrue="1" operator="lessThan">
      <formula>0</formula>
    </cfRule>
  </conditionalFormatting>
  <conditionalFormatting sqref="V59:W59">
    <cfRule type="cellIs" dxfId="533" priority="25" stopIfTrue="1" operator="lessThan">
      <formula>0</formula>
    </cfRule>
  </conditionalFormatting>
  <conditionalFormatting sqref="S58:T58 P58">
    <cfRule type="cellIs" dxfId="532" priority="24" stopIfTrue="1" operator="lessThan">
      <formula>0</formula>
    </cfRule>
  </conditionalFormatting>
  <conditionalFormatting sqref="X56:X57">
    <cfRule type="cellIs" dxfId="531" priority="23" stopIfTrue="1" operator="lessThan">
      <formula>0</formula>
    </cfRule>
  </conditionalFormatting>
  <conditionalFormatting sqref="X59">
    <cfRule type="cellIs" dxfId="530" priority="22" stopIfTrue="1" operator="lessThan">
      <formula>0</formula>
    </cfRule>
  </conditionalFormatting>
  <conditionalFormatting sqref="X58">
    <cfRule type="cellIs" dxfId="529" priority="21" stopIfTrue="1" operator="lessThan">
      <formula>0</formula>
    </cfRule>
  </conditionalFormatting>
  <conditionalFormatting sqref="AA56:AA57">
    <cfRule type="cellIs" dxfId="528" priority="20" stopIfTrue="1" operator="lessThan">
      <formula>0</formula>
    </cfRule>
  </conditionalFormatting>
  <conditionalFormatting sqref="AA59">
    <cfRule type="cellIs" dxfId="527" priority="19" stopIfTrue="1" operator="lessThan">
      <formula>0</formula>
    </cfRule>
  </conditionalFormatting>
  <conditionalFormatting sqref="AA58">
    <cfRule type="cellIs" dxfId="526" priority="18" stopIfTrue="1" operator="lessThan">
      <formula>0</formula>
    </cfRule>
  </conditionalFormatting>
  <conditionalFormatting sqref="Q13:R15 P13:P21">
    <cfRule type="cellIs" dxfId="525" priority="94" stopIfTrue="1" operator="lessThan">
      <formula>0</formula>
    </cfRule>
  </conditionalFormatting>
  <conditionalFormatting sqref="AQ7:AR7 AO13:AP15 AN6:AN10 AN13:AN21">
    <cfRule type="cellIs" dxfId="524" priority="16" stopIfTrue="1" operator="lessThan">
      <formula>0</formula>
    </cfRule>
  </conditionalFormatting>
  <conditionalFormatting sqref="AU34">
    <cfRule type="cellIs" dxfId="523" priority="15" stopIfTrue="1" operator="lessThan">
      <formula>0</formula>
    </cfRule>
  </conditionalFormatting>
  <conditionalFormatting sqref="D13:D21">
    <cfRule type="cellIs" dxfId="522" priority="14" stopIfTrue="1" operator="lessThan">
      <formula>0</formula>
    </cfRule>
  </conditionalFormatting>
  <conditionalFormatting sqref="D47:E47">
    <cfRule type="cellIs" dxfId="521" priority="13" stopIfTrue="1" operator="lessThan">
      <formula>0</formula>
    </cfRule>
  </conditionalFormatting>
  <conditionalFormatting sqref="D49:E52">
    <cfRule type="cellIs" dxfId="520" priority="11" stopIfTrue="1" operator="lessThan">
      <formula>0</formula>
    </cfRule>
  </conditionalFormatting>
  <conditionalFormatting sqref="D53:E53">
    <cfRule type="cellIs" dxfId="519" priority="12" stopIfTrue="1" operator="lessThan">
      <formula>0</formula>
    </cfRule>
  </conditionalFormatting>
  <conditionalFormatting sqref="D56">
    <cfRule type="cellIs" dxfId="518" priority="10" stopIfTrue="1" operator="lessThan">
      <formula>0</formula>
    </cfRule>
  </conditionalFormatting>
  <conditionalFormatting sqref="D57">
    <cfRule type="cellIs" dxfId="517" priority="9" stopIfTrue="1" operator="lessThan">
      <formula>0</formula>
    </cfRule>
  </conditionalFormatting>
  <conditionalFormatting sqref="D59">
    <cfRule type="cellIs" dxfId="516" priority="8" stopIfTrue="1" operator="lessThan">
      <formula>0</formula>
    </cfRule>
  </conditionalFormatting>
  <conditionalFormatting sqref="AT6:AT7 AT9:AT10">
    <cfRule type="cellIs" dxfId="515" priority="7" stopIfTrue="1" operator="lessThan">
      <formula>0</formula>
    </cfRule>
  </conditionalFormatting>
  <conditionalFormatting sqref="AT8">
    <cfRule type="cellIs" dxfId="514" priority="6" stopIfTrue="1" operator="lessThan">
      <formula>0</formula>
    </cfRule>
  </conditionalFormatting>
  <conditionalFormatting sqref="AT13">
    <cfRule type="cellIs" dxfId="513" priority="5" stopIfTrue="1" operator="lessThan">
      <formula>0</formula>
    </cfRule>
  </conditionalFormatting>
  <conditionalFormatting sqref="AT47">
    <cfRule type="cellIs" dxfId="512" priority="4" stopIfTrue="1" operator="lessThan">
      <formula>0</formula>
    </cfRule>
  </conditionalFormatting>
  <conditionalFormatting sqref="AT52">
    <cfRule type="cellIs" dxfId="511" priority="3" stopIfTrue="1" operator="lessThan">
      <formula>0</formula>
    </cfRule>
  </conditionalFormatting>
  <conditionalFormatting sqref="AT53">
    <cfRule type="cellIs" dxfId="510" priority="2" stopIfTrue="1" operator="lessThan">
      <formula>0</formula>
    </cfRule>
  </conditionalFormatting>
  <conditionalFormatting sqref="AT49:AT51">
    <cfRule type="cellIs" dxfId="50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8" activePane="bottomRight" state="frozen"/>
      <selection activeCell="B1" sqref="B1"/>
      <selection pane="topRight" activeCell="B1" sqref="B1"/>
      <selection pane="bottomLeft" activeCell="B1" sqref="B1"/>
      <selection pane="bottomRight" activeCell="AU36" sqref="AU36"/>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404">
        <v>6728250</v>
      </c>
      <c r="E5" s="7">
        <f>D5</f>
        <v>6728250</v>
      </c>
      <c r="F5" s="333"/>
      <c r="G5" s="335"/>
      <c r="H5" s="335"/>
      <c r="I5" s="332"/>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8254804</v>
      </c>
      <c r="AU5" s="334"/>
      <c r="AV5" s="376"/>
      <c r="AW5" s="380"/>
    </row>
    <row r="6" spans="2:49" x14ac:dyDescent="0.2">
      <c r="B6" s="350" t="s">
        <v>278</v>
      </c>
      <c r="C6" s="338" t="s">
        <v>8</v>
      </c>
      <c r="D6" s="404">
        <v>2613862.2588903811</v>
      </c>
      <c r="E6" s="6">
        <f>D6</f>
        <v>2613862.2588903811</v>
      </c>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1405915.2469883366</v>
      </c>
      <c r="AU6" s="328"/>
      <c r="AV6" s="375"/>
      <c r="AW6" s="381"/>
    </row>
    <row r="7" spans="2:49" x14ac:dyDescent="0.2">
      <c r="B7" s="350" t="s">
        <v>279</v>
      </c>
      <c r="C7" s="338" t="s">
        <v>9</v>
      </c>
      <c r="D7" s="404">
        <v>2221537</v>
      </c>
      <c r="E7" s="6">
        <v>0</v>
      </c>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1097831</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404">
        <v>7378425</v>
      </c>
      <c r="E23" s="448"/>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31090366</v>
      </c>
      <c r="AU23" s="328"/>
      <c r="AV23" s="375"/>
      <c r="AW23" s="381"/>
    </row>
    <row r="24" spans="2:49" ht="28.5" customHeight="1" x14ac:dyDescent="0.2">
      <c r="B24" s="352" t="s">
        <v>114</v>
      </c>
      <c r="C24" s="338"/>
      <c r="D24" s="451"/>
      <c r="E24" s="405">
        <v>6695115.0008822111</v>
      </c>
      <c r="F24" s="326"/>
      <c r="G24" s="326"/>
      <c r="H24" s="326"/>
      <c r="I24" s="325"/>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404">
        <v>3883094</v>
      </c>
      <c r="E26" s="448"/>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1523967</v>
      </c>
      <c r="AU26" s="328"/>
      <c r="AV26" s="375"/>
      <c r="AW26" s="381"/>
    </row>
    <row r="27" spans="2:49" s="12" customFormat="1" ht="25.5" x14ac:dyDescent="0.2">
      <c r="B27" s="352" t="s">
        <v>85</v>
      </c>
      <c r="C27" s="338"/>
      <c r="D27" s="451"/>
      <c r="E27" s="405">
        <v>1289969.3533486207</v>
      </c>
      <c r="F27" s="326"/>
      <c r="G27" s="326"/>
      <c r="H27" s="326"/>
      <c r="I27" s="325"/>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404">
        <v>2265268.836337381</v>
      </c>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1236327.3352218359</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404">
        <v>5520153</v>
      </c>
      <c r="E30" s="448"/>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298171998</v>
      </c>
      <c r="AU30" s="328"/>
      <c r="AV30" s="375"/>
      <c r="AW30" s="381"/>
    </row>
    <row r="31" spans="2:49" s="12" customFormat="1" ht="25.5" x14ac:dyDescent="0.2">
      <c r="B31" s="352" t="s">
        <v>84</v>
      </c>
      <c r="C31" s="338"/>
      <c r="D31" s="451"/>
      <c r="E31" s="5">
        <v>2854892.3091500266</v>
      </c>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404">
        <v>6436580.1836989382</v>
      </c>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266321836.97719589</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404">
        <v>177948.55013992265</v>
      </c>
      <c r="E34" s="448"/>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19582035</v>
      </c>
      <c r="AU34" s="328"/>
      <c r="AV34" s="375"/>
      <c r="AW34" s="381"/>
    </row>
    <row r="35" spans="2:49" s="12" customFormat="1" x14ac:dyDescent="0.2">
      <c r="B35" s="352" t="s">
        <v>91</v>
      </c>
      <c r="C35" s="338"/>
      <c r="D35" s="451"/>
      <c r="E35" s="405">
        <v>0</v>
      </c>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404">
        <v>98856.344423256814</v>
      </c>
      <c r="E36" s="405">
        <v>0</v>
      </c>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22839027.000813685</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3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4">
        <f>D23+D26-D28+D30-D32+D34-D36</f>
        <v>8158915.1856803475</v>
      </c>
      <c r="E54" s="3">
        <f>E24+E27+E31-E36</f>
        <v>10839976.663380859</v>
      </c>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4">
        <f>AT23+AT26-AT28+AT30-AT32+AT34-AT36</f>
        <v>59971174.686768599</v>
      </c>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3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8" priority="405" stopIfTrue="1" operator="lessThan">
      <formula>0</formula>
    </cfRule>
  </conditionalFormatting>
  <conditionalFormatting sqref="AA11:AA14">
    <cfRule type="cellIs" dxfId="507" priority="403" stopIfTrue="1" operator="lessThan">
      <formula>0</formula>
    </cfRule>
  </conditionalFormatting>
  <conditionalFormatting sqref="AN18:AN19">
    <cfRule type="cellIs" dxfId="506" priority="379" stopIfTrue="1" operator="lessThan">
      <formula>0</formula>
    </cfRule>
  </conditionalFormatting>
  <conditionalFormatting sqref="AU47">
    <cfRule type="cellIs" dxfId="505" priority="48" stopIfTrue="1" operator="lessThan">
      <formula>0</formula>
    </cfRule>
  </conditionalFormatting>
  <conditionalFormatting sqref="AS26">
    <cfRule type="cellIs" dxfId="504" priority="83" stopIfTrue="1" operator="lessThan">
      <formula>0</formula>
    </cfRule>
  </conditionalFormatting>
  <conditionalFormatting sqref="AU51">
    <cfRule type="cellIs" dxfId="503" priority="39" stopIfTrue="1" operator="lessThan">
      <formula>0</formula>
    </cfRule>
  </conditionalFormatting>
  <conditionalFormatting sqref="J5:J7">
    <cfRule type="cellIs" dxfId="502" priority="499" stopIfTrue="1" operator="lessThan">
      <formula>0</formula>
    </cfRule>
  </conditionalFormatting>
  <conditionalFormatting sqref="AT52">
    <cfRule type="cellIs" dxfId="501" priority="37" stopIfTrue="1" operator="lessThan">
      <formula>0</formula>
    </cfRule>
  </conditionalFormatting>
  <conditionalFormatting sqref="P5:P7">
    <cfRule type="cellIs" dxfId="500" priority="497" stopIfTrue="1" operator="lessThan">
      <formula>0</formula>
    </cfRule>
  </conditionalFormatting>
  <conditionalFormatting sqref="U5:U7">
    <cfRule type="cellIs" dxfId="499" priority="496" stopIfTrue="1" operator="lessThan">
      <formula>0</formula>
    </cfRule>
  </conditionalFormatting>
  <conditionalFormatting sqref="X5:X7">
    <cfRule type="cellIs" dxfId="498" priority="495" stopIfTrue="1" operator="lessThan">
      <formula>0</formula>
    </cfRule>
  </conditionalFormatting>
  <conditionalFormatting sqref="AA5:AA7">
    <cfRule type="cellIs" dxfId="497" priority="494" stopIfTrue="1" operator="lessThan">
      <formula>0</formula>
    </cfRule>
  </conditionalFormatting>
  <conditionalFormatting sqref="AD5:AD7">
    <cfRule type="cellIs" dxfId="496" priority="493" stopIfTrue="1" operator="lessThan">
      <formula>0</formula>
    </cfRule>
  </conditionalFormatting>
  <conditionalFormatting sqref="AI5:AI7">
    <cfRule type="cellIs" dxfId="495" priority="492" stopIfTrue="1" operator="lessThan">
      <formula>0</formula>
    </cfRule>
  </conditionalFormatting>
  <conditionalFormatting sqref="AN5:AN7">
    <cfRule type="cellIs" dxfId="494" priority="491" stopIfTrue="1" operator="lessThan">
      <formula>0</formula>
    </cfRule>
  </conditionalFormatting>
  <conditionalFormatting sqref="AS5:AS7">
    <cfRule type="cellIs" dxfId="493" priority="490" stopIfTrue="1" operator="lessThan">
      <formula>0</formula>
    </cfRule>
  </conditionalFormatting>
  <conditionalFormatting sqref="AU5:AU7">
    <cfRule type="cellIs" dxfId="492" priority="488" stopIfTrue="1" operator="lessThan">
      <formula>0</formula>
    </cfRule>
  </conditionalFormatting>
  <conditionalFormatting sqref="D9">
    <cfRule type="cellIs" dxfId="491" priority="487" stopIfTrue="1" operator="lessThan">
      <formula>0</formula>
    </cfRule>
  </conditionalFormatting>
  <conditionalFormatting sqref="D11:D20">
    <cfRule type="cellIs" dxfId="490" priority="486" stopIfTrue="1" operator="lessThan">
      <formula>0</formula>
    </cfRule>
  </conditionalFormatting>
  <conditionalFormatting sqref="E10:I10">
    <cfRule type="cellIs" dxfId="489" priority="485" stopIfTrue="1" operator="lessThan">
      <formula>0</formula>
    </cfRule>
  </conditionalFormatting>
  <conditionalFormatting sqref="E11:I11">
    <cfRule type="cellIs" dxfId="488" priority="484" stopIfTrue="1" operator="lessThan">
      <formula>0</formula>
    </cfRule>
  </conditionalFormatting>
  <conditionalFormatting sqref="E13:I16">
    <cfRule type="cellIs" dxfId="487" priority="483" stopIfTrue="1" operator="lessThan">
      <formula>0</formula>
    </cfRule>
  </conditionalFormatting>
  <conditionalFormatting sqref="E18:I20">
    <cfRule type="cellIs" dxfId="486" priority="482" stopIfTrue="1" operator="lessThan">
      <formula>0</formula>
    </cfRule>
  </conditionalFormatting>
  <conditionalFormatting sqref="H17">
    <cfRule type="cellIs" dxfId="485" priority="481" stopIfTrue="1" operator="lessThan">
      <formula>0</formula>
    </cfRule>
  </conditionalFormatting>
  <conditionalFormatting sqref="AU57">
    <cfRule type="cellIs" dxfId="484" priority="27" stopIfTrue="1" operator="lessThan">
      <formula>0</formula>
    </cfRule>
  </conditionalFormatting>
  <conditionalFormatting sqref="D38">
    <cfRule type="cellIs" dxfId="483" priority="474" stopIfTrue="1" operator="lessThan">
      <formula>0</formula>
    </cfRule>
  </conditionalFormatting>
  <conditionalFormatting sqref="D41">
    <cfRule type="cellIs" dxfId="482" priority="473" stopIfTrue="1" operator="lessThan">
      <formula>0</formula>
    </cfRule>
  </conditionalFormatting>
  <conditionalFormatting sqref="D43">
    <cfRule type="cellIs" dxfId="481" priority="472" stopIfTrue="1" operator="lessThan">
      <formula>0</formula>
    </cfRule>
  </conditionalFormatting>
  <conditionalFormatting sqref="D47">
    <cfRule type="cellIs" dxfId="480" priority="471" stopIfTrue="1" operator="lessThan">
      <formula>0</formula>
    </cfRule>
  </conditionalFormatting>
  <conditionalFormatting sqref="D50">
    <cfRule type="cellIs" dxfId="479" priority="470" stopIfTrue="1" operator="lessThan">
      <formula>0</formula>
    </cfRule>
  </conditionalFormatting>
  <conditionalFormatting sqref="F24:I24">
    <cfRule type="cellIs" dxfId="478" priority="468" stopIfTrue="1" operator="lessThan">
      <formula>0</formula>
    </cfRule>
  </conditionalFormatting>
  <conditionalFormatting sqref="F27:I27">
    <cfRule type="cellIs" dxfId="477" priority="467" stopIfTrue="1" operator="lessThan">
      <formula>0</formula>
    </cfRule>
  </conditionalFormatting>
  <conditionalFormatting sqref="F31:I31">
    <cfRule type="cellIs" dxfId="476" priority="466" stopIfTrue="1" operator="lessThan">
      <formula>0</formula>
    </cfRule>
  </conditionalFormatting>
  <conditionalFormatting sqref="F35:I35">
    <cfRule type="cellIs" dxfId="475" priority="465" stopIfTrue="1" operator="lessThan">
      <formula>0</formula>
    </cfRule>
  </conditionalFormatting>
  <conditionalFormatting sqref="E39:I39">
    <cfRule type="cellIs" dxfId="474" priority="464" stopIfTrue="1" operator="lessThan">
      <formula>0</formula>
    </cfRule>
  </conditionalFormatting>
  <conditionalFormatting sqref="E42:I42">
    <cfRule type="cellIs" dxfId="473" priority="463" stopIfTrue="1" operator="lessThan">
      <formula>0</formula>
    </cfRule>
  </conditionalFormatting>
  <conditionalFormatting sqref="F36:I36">
    <cfRule type="cellIs" dxfId="472" priority="461" stopIfTrue="1" operator="lessThan">
      <formula>0</formula>
    </cfRule>
  </conditionalFormatting>
  <conditionalFormatting sqref="D45">
    <cfRule type="cellIs" dxfId="471" priority="460" stopIfTrue="1" operator="lessThan">
      <formula>0</formula>
    </cfRule>
  </conditionalFormatting>
  <conditionalFormatting sqref="E45:I45">
    <cfRule type="cellIs" dxfId="470" priority="459" stopIfTrue="1" operator="lessThan">
      <formula>0</formula>
    </cfRule>
  </conditionalFormatting>
  <conditionalFormatting sqref="D46">
    <cfRule type="cellIs" dxfId="469" priority="458" stopIfTrue="1" operator="lessThan">
      <formula>0</formula>
    </cfRule>
  </conditionalFormatting>
  <conditionalFormatting sqref="E46:I46">
    <cfRule type="cellIs" dxfId="468" priority="457" stopIfTrue="1" operator="lessThan">
      <formula>0</formula>
    </cfRule>
  </conditionalFormatting>
  <conditionalFormatting sqref="D49">
    <cfRule type="cellIs" dxfId="467" priority="456" stopIfTrue="1" operator="lessThan">
      <formula>0</formula>
    </cfRule>
  </conditionalFormatting>
  <conditionalFormatting sqref="E49:I49">
    <cfRule type="cellIs" dxfId="466" priority="455" stopIfTrue="1" operator="lessThan">
      <formula>0</formula>
    </cfRule>
  </conditionalFormatting>
  <conditionalFormatting sqref="D51">
    <cfRule type="cellIs" dxfId="465" priority="454" stopIfTrue="1" operator="lessThan">
      <formula>0</formula>
    </cfRule>
  </conditionalFormatting>
  <conditionalFormatting sqref="E51:I51">
    <cfRule type="cellIs" dxfId="464" priority="453" stopIfTrue="1" operator="lessThan">
      <formula>0</formula>
    </cfRule>
  </conditionalFormatting>
  <conditionalFormatting sqref="D52">
    <cfRule type="cellIs" dxfId="463" priority="452" stopIfTrue="1" operator="lessThan">
      <formula>0</formula>
    </cfRule>
  </conditionalFormatting>
  <conditionalFormatting sqref="E52:I52">
    <cfRule type="cellIs" dxfId="462" priority="451" stopIfTrue="1" operator="lessThan">
      <formula>0</formula>
    </cfRule>
  </conditionalFormatting>
  <conditionalFormatting sqref="D53">
    <cfRule type="cellIs" dxfId="461" priority="450" stopIfTrue="1" operator="lessThan">
      <formula>0</formula>
    </cfRule>
  </conditionalFormatting>
  <conditionalFormatting sqref="E53:I53">
    <cfRule type="cellIs" dxfId="460" priority="449" stopIfTrue="1" operator="lessThan">
      <formula>0</formula>
    </cfRule>
  </conditionalFormatting>
  <conditionalFormatting sqref="D56">
    <cfRule type="cellIs" dxfId="459" priority="448" stopIfTrue="1" operator="lessThan">
      <formula>0</formula>
    </cfRule>
  </conditionalFormatting>
  <conditionalFormatting sqref="E56:I56">
    <cfRule type="cellIs" dxfId="458" priority="447" stopIfTrue="1" operator="lessThan">
      <formula>0</formula>
    </cfRule>
  </conditionalFormatting>
  <conditionalFormatting sqref="D57">
    <cfRule type="cellIs" dxfId="457" priority="446" stopIfTrue="1" operator="lessThan">
      <formula>0</formula>
    </cfRule>
  </conditionalFormatting>
  <conditionalFormatting sqref="E57:I57">
    <cfRule type="cellIs" dxfId="456" priority="445" stopIfTrue="1" operator="lessThan">
      <formula>0</formula>
    </cfRule>
  </conditionalFormatting>
  <conditionalFormatting sqref="D58">
    <cfRule type="cellIs" dxfId="455" priority="444" stopIfTrue="1" operator="lessThan">
      <formula>0</formula>
    </cfRule>
  </conditionalFormatting>
  <conditionalFormatting sqref="E58:I58">
    <cfRule type="cellIs" dxfId="454" priority="443" stopIfTrue="1" operator="lessThan">
      <formula>0</formula>
    </cfRule>
  </conditionalFormatting>
  <conditionalFormatting sqref="J9">
    <cfRule type="cellIs" dxfId="453" priority="442" stopIfTrue="1" operator="lessThan">
      <formula>0</formula>
    </cfRule>
  </conditionalFormatting>
  <conditionalFormatting sqref="J11:J14">
    <cfRule type="cellIs" dxfId="452" priority="441" stopIfTrue="1" operator="lessThan">
      <formula>0</formula>
    </cfRule>
  </conditionalFormatting>
  <conditionalFormatting sqref="K10:O10">
    <cfRule type="cellIs" dxfId="451" priority="440" stopIfTrue="1" operator="lessThan">
      <formula>0</formula>
    </cfRule>
  </conditionalFormatting>
  <conditionalFormatting sqref="K11:O11">
    <cfRule type="cellIs" dxfId="450" priority="439" stopIfTrue="1" operator="lessThan">
      <formula>0</formula>
    </cfRule>
  </conditionalFormatting>
  <conditionalFormatting sqref="K13:O14">
    <cfRule type="cellIs" dxfId="449" priority="438" stopIfTrue="1" operator="lessThan">
      <formula>0</formula>
    </cfRule>
  </conditionalFormatting>
  <conditionalFormatting sqref="J16:J19">
    <cfRule type="cellIs" dxfId="448" priority="437" stopIfTrue="1" operator="lessThan">
      <formula>0</formula>
    </cfRule>
  </conditionalFormatting>
  <conditionalFormatting sqref="K16:O16">
    <cfRule type="cellIs" dxfId="447" priority="436" stopIfTrue="1" operator="lessThan">
      <formula>0</formula>
    </cfRule>
  </conditionalFormatting>
  <conditionalFormatting sqref="K18:O19">
    <cfRule type="cellIs" dxfId="446" priority="435" stopIfTrue="1" operator="lessThan">
      <formula>0</formula>
    </cfRule>
  </conditionalFormatting>
  <conditionalFormatting sqref="L17:N17">
    <cfRule type="cellIs" dxfId="445" priority="434" stopIfTrue="1" operator="lessThan">
      <formula>0</formula>
    </cfRule>
  </conditionalFormatting>
  <conditionalFormatting sqref="P9">
    <cfRule type="cellIs" dxfId="444" priority="433" stopIfTrue="1" operator="lessThan">
      <formula>0</formula>
    </cfRule>
  </conditionalFormatting>
  <conditionalFormatting sqref="P11:P14">
    <cfRule type="cellIs" dxfId="443" priority="432" stopIfTrue="1" operator="lessThan">
      <formula>0</formula>
    </cfRule>
  </conditionalFormatting>
  <conditionalFormatting sqref="Q10:T10">
    <cfRule type="cellIs" dxfId="442" priority="431" stopIfTrue="1" operator="lessThan">
      <formula>0</formula>
    </cfRule>
  </conditionalFormatting>
  <conditionalFormatting sqref="Q11:T11">
    <cfRule type="cellIs" dxfId="441" priority="430" stopIfTrue="1" operator="lessThan">
      <formula>0</formula>
    </cfRule>
  </conditionalFormatting>
  <conditionalFormatting sqref="Q13:T14">
    <cfRule type="cellIs" dxfId="440" priority="429" stopIfTrue="1" operator="lessThan">
      <formula>0</formula>
    </cfRule>
  </conditionalFormatting>
  <conditionalFormatting sqref="P18:P19">
    <cfRule type="cellIs" dxfId="439" priority="428" stopIfTrue="1" operator="lessThan">
      <formula>0</formula>
    </cfRule>
  </conditionalFormatting>
  <conditionalFormatting sqref="Q18:T19">
    <cfRule type="cellIs" dxfId="438" priority="427" stopIfTrue="1" operator="lessThan">
      <formula>0</formula>
    </cfRule>
  </conditionalFormatting>
  <conditionalFormatting sqref="U9">
    <cfRule type="cellIs" dxfId="437" priority="426" stopIfTrue="1" operator="lessThan">
      <formula>0</formula>
    </cfRule>
  </conditionalFormatting>
  <conditionalFormatting sqref="U11:U14">
    <cfRule type="cellIs" dxfId="436" priority="425" stopIfTrue="1" operator="lessThan">
      <formula>0</formula>
    </cfRule>
  </conditionalFormatting>
  <conditionalFormatting sqref="V10">
    <cfRule type="cellIs" dxfId="435" priority="424" stopIfTrue="1" operator="lessThan">
      <formula>0</formula>
    </cfRule>
  </conditionalFormatting>
  <conditionalFormatting sqref="V11">
    <cfRule type="cellIs" dxfId="434" priority="423" stopIfTrue="1" operator="lessThan">
      <formula>0</formula>
    </cfRule>
  </conditionalFormatting>
  <conditionalFormatting sqref="V13:V14">
    <cfRule type="cellIs" dxfId="433" priority="422" stopIfTrue="1" operator="lessThan">
      <formula>0</formula>
    </cfRule>
  </conditionalFormatting>
  <conditionalFormatting sqref="U18:U19">
    <cfRule type="cellIs" dxfId="432" priority="421" stopIfTrue="1" operator="lessThan">
      <formula>0</formula>
    </cfRule>
  </conditionalFormatting>
  <conditionalFormatting sqref="V18:V19">
    <cfRule type="cellIs" dxfId="431" priority="420" stopIfTrue="1" operator="lessThan">
      <formula>0</formula>
    </cfRule>
  </conditionalFormatting>
  <conditionalFormatting sqref="W10">
    <cfRule type="cellIs" dxfId="430" priority="419" stopIfTrue="1" operator="lessThan">
      <formula>0</formula>
    </cfRule>
  </conditionalFormatting>
  <conditionalFormatting sqref="W11">
    <cfRule type="cellIs" dxfId="429" priority="418" stopIfTrue="1" operator="lessThan">
      <formula>0</formula>
    </cfRule>
  </conditionalFormatting>
  <conditionalFormatting sqref="W13:W14">
    <cfRule type="cellIs" dxfId="428" priority="417" stopIfTrue="1" operator="lessThan">
      <formula>0</formula>
    </cfRule>
  </conditionalFormatting>
  <conditionalFormatting sqref="W18:W19">
    <cfRule type="cellIs" dxfId="427" priority="416" stopIfTrue="1" operator="lessThan">
      <formula>0</formula>
    </cfRule>
  </conditionalFormatting>
  <conditionalFormatting sqref="X9">
    <cfRule type="cellIs" dxfId="426" priority="415" stopIfTrue="1" operator="lessThan">
      <formula>0</formula>
    </cfRule>
  </conditionalFormatting>
  <conditionalFormatting sqref="X11:X14">
    <cfRule type="cellIs" dxfId="425" priority="414" stopIfTrue="1" operator="lessThan">
      <formula>0</formula>
    </cfRule>
  </conditionalFormatting>
  <conditionalFormatting sqref="Y10">
    <cfRule type="cellIs" dxfId="424" priority="413" stopIfTrue="1" operator="lessThan">
      <formula>0</formula>
    </cfRule>
  </conditionalFormatting>
  <conditionalFormatting sqref="Y11">
    <cfRule type="cellIs" dxfId="423" priority="412" stopIfTrue="1" operator="lessThan">
      <formula>0</formula>
    </cfRule>
  </conditionalFormatting>
  <conditionalFormatting sqref="Y13:Y14">
    <cfRule type="cellIs" dxfId="422" priority="411" stopIfTrue="1" operator="lessThan">
      <formula>0</formula>
    </cfRule>
  </conditionalFormatting>
  <conditionalFormatting sqref="X18:X19">
    <cfRule type="cellIs" dxfId="421" priority="410" stopIfTrue="1" operator="lessThan">
      <formula>0</formula>
    </cfRule>
  </conditionalFormatting>
  <conditionalFormatting sqref="Y18:Y19">
    <cfRule type="cellIs" dxfId="420" priority="409" stopIfTrue="1" operator="lessThan">
      <formula>0</formula>
    </cfRule>
  </conditionalFormatting>
  <conditionalFormatting sqref="Z10">
    <cfRule type="cellIs" dxfId="419" priority="408" stopIfTrue="1" operator="lessThan">
      <formula>0</formula>
    </cfRule>
  </conditionalFormatting>
  <conditionalFormatting sqref="Z11">
    <cfRule type="cellIs" dxfId="418" priority="407" stopIfTrue="1" operator="lessThan">
      <formula>0</formula>
    </cfRule>
  </conditionalFormatting>
  <conditionalFormatting sqref="Z13:Z14">
    <cfRule type="cellIs" dxfId="417" priority="406" stopIfTrue="1" operator="lessThan">
      <formula>0</formula>
    </cfRule>
  </conditionalFormatting>
  <conditionalFormatting sqref="AA9">
    <cfRule type="cellIs" dxfId="416" priority="404" stopIfTrue="1" operator="lessThan">
      <formula>0</formula>
    </cfRule>
  </conditionalFormatting>
  <conditionalFormatting sqref="AB10">
    <cfRule type="cellIs" dxfId="415" priority="402" stopIfTrue="1" operator="lessThan">
      <formula>0</formula>
    </cfRule>
  </conditionalFormatting>
  <conditionalFormatting sqref="AB11">
    <cfRule type="cellIs" dxfId="414" priority="401" stopIfTrue="1" operator="lessThan">
      <formula>0</formula>
    </cfRule>
  </conditionalFormatting>
  <conditionalFormatting sqref="AB13:AB14">
    <cfRule type="cellIs" dxfId="413" priority="400" stopIfTrue="1" operator="lessThan">
      <formula>0</formula>
    </cfRule>
  </conditionalFormatting>
  <conditionalFormatting sqref="AA18:AA19">
    <cfRule type="cellIs" dxfId="412" priority="399" stopIfTrue="1" operator="lessThan">
      <formula>0</formula>
    </cfRule>
  </conditionalFormatting>
  <conditionalFormatting sqref="AB18:AB19">
    <cfRule type="cellIs" dxfId="411" priority="398" stopIfTrue="1" operator="lessThan">
      <formula>0</formula>
    </cfRule>
  </conditionalFormatting>
  <conditionalFormatting sqref="AC10">
    <cfRule type="cellIs" dxfId="410" priority="397" stopIfTrue="1" operator="lessThan">
      <formula>0</formula>
    </cfRule>
  </conditionalFormatting>
  <conditionalFormatting sqref="AC11">
    <cfRule type="cellIs" dxfId="409" priority="396" stopIfTrue="1" operator="lessThan">
      <formula>0</formula>
    </cfRule>
  </conditionalFormatting>
  <conditionalFormatting sqref="AC13:AC14">
    <cfRule type="cellIs" dxfId="408" priority="395" stopIfTrue="1" operator="lessThan">
      <formula>0</formula>
    </cfRule>
  </conditionalFormatting>
  <conditionalFormatting sqref="AC18:AC19">
    <cfRule type="cellIs" dxfId="407" priority="394" stopIfTrue="1" operator="lessThan">
      <formula>0</formula>
    </cfRule>
  </conditionalFormatting>
  <conditionalFormatting sqref="AD9">
    <cfRule type="cellIs" dxfId="406" priority="393" stopIfTrue="1" operator="lessThan">
      <formula>0</formula>
    </cfRule>
  </conditionalFormatting>
  <conditionalFormatting sqref="AD11:AD14">
    <cfRule type="cellIs" dxfId="405" priority="392" stopIfTrue="1" operator="lessThan">
      <formula>0</formula>
    </cfRule>
  </conditionalFormatting>
  <conditionalFormatting sqref="AD18:AD19">
    <cfRule type="cellIs" dxfId="404" priority="391" stopIfTrue="1" operator="lessThan">
      <formula>0</formula>
    </cfRule>
  </conditionalFormatting>
  <conditionalFormatting sqref="AS57">
    <cfRule type="cellIs" dxfId="403" priority="29" stopIfTrue="1" operator="lessThan">
      <formula>0</formula>
    </cfRule>
  </conditionalFormatting>
  <conditionalFormatting sqref="AT57">
    <cfRule type="cellIs" dxfId="402" priority="28" stopIfTrue="1" operator="lessThan">
      <formula>0</formula>
    </cfRule>
  </conditionalFormatting>
  <conditionalFormatting sqref="AI9">
    <cfRule type="cellIs" dxfId="401" priority="387" stopIfTrue="1" operator="lessThan">
      <formula>0</formula>
    </cfRule>
  </conditionalFormatting>
  <conditionalFormatting sqref="AI11:AI14">
    <cfRule type="cellIs" dxfId="400" priority="386" stopIfTrue="1" operator="lessThan">
      <formula>0</formula>
    </cfRule>
  </conditionalFormatting>
  <conditionalFormatting sqref="AI18:AI19">
    <cfRule type="cellIs" dxfId="399" priority="385" stopIfTrue="1" operator="lessThan">
      <formula>0</formula>
    </cfRule>
  </conditionalFormatting>
  <conditionalFormatting sqref="AN9">
    <cfRule type="cellIs" dxfId="398" priority="384" stopIfTrue="1" operator="lessThan">
      <formula>0</formula>
    </cfRule>
  </conditionalFormatting>
  <conditionalFormatting sqref="AN11:AN14">
    <cfRule type="cellIs" dxfId="397" priority="383" stopIfTrue="1" operator="lessThan">
      <formula>0</formula>
    </cfRule>
  </conditionalFormatting>
  <conditionalFormatting sqref="AO10:AR10">
    <cfRule type="cellIs" dxfId="396" priority="382" stopIfTrue="1" operator="lessThan">
      <formula>0</formula>
    </cfRule>
  </conditionalFormatting>
  <conditionalFormatting sqref="AO11:AR11">
    <cfRule type="cellIs" dxfId="395" priority="381" stopIfTrue="1" operator="lessThan">
      <formula>0</formula>
    </cfRule>
  </conditionalFormatting>
  <conditionalFormatting sqref="AO13:AR14">
    <cfRule type="cellIs" dxfId="394" priority="380" stopIfTrue="1" operator="lessThan">
      <formula>0</formula>
    </cfRule>
  </conditionalFormatting>
  <conditionalFormatting sqref="AO18:AR19">
    <cfRule type="cellIs" dxfId="393" priority="378" stopIfTrue="1" operator="lessThan">
      <formula>0</formula>
    </cfRule>
  </conditionalFormatting>
  <conditionalFormatting sqref="AS9">
    <cfRule type="cellIs" dxfId="392" priority="377" stopIfTrue="1" operator="lessThan">
      <formula>0</formula>
    </cfRule>
  </conditionalFormatting>
  <conditionalFormatting sqref="AT9">
    <cfRule type="cellIs" dxfId="391" priority="376" stopIfTrue="1" operator="lessThan">
      <formula>0</formula>
    </cfRule>
  </conditionalFormatting>
  <conditionalFormatting sqref="AU9">
    <cfRule type="cellIs" dxfId="390" priority="375" stopIfTrue="1" operator="lessThan">
      <formula>0</formula>
    </cfRule>
  </conditionalFormatting>
  <conditionalFormatting sqref="AS11">
    <cfRule type="cellIs" dxfId="389" priority="374" stopIfTrue="1" operator="lessThan">
      <formula>0</formula>
    </cfRule>
  </conditionalFormatting>
  <conditionalFormatting sqref="AT11">
    <cfRule type="cellIs" dxfId="388" priority="373" stopIfTrue="1" operator="lessThan">
      <formula>0</formula>
    </cfRule>
  </conditionalFormatting>
  <conditionalFormatting sqref="AU11">
    <cfRule type="cellIs" dxfId="387" priority="372" stopIfTrue="1" operator="lessThan">
      <formula>0</formula>
    </cfRule>
  </conditionalFormatting>
  <conditionalFormatting sqref="AS12">
    <cfRule type="cellIs" dxfId="386" priority="371" stopIfTrue="1" operator="lessThan">
      <formula>0</formula>
    </cfRule>
  </conditionalFormatting>
  <conditionalFormatting sqref="AT12">
    <cfRule type="cellIs" dxfId="385" priority="370" stopIfTrue="1" operator="lessThan">
      <formula>0</formula>
    </cfRule>
  </conditionalFormatting>
  <conditionalFormatting sqref="AU12">
    <cfRule type="cellIs" dxfId="384" priority="369" stopIfTrue="1" operator="lessThan">
      <formula>0</formula>
    </cfRule>
  </conditionalFormatting>
  <conditionalFormatting sqref="AS13">
    <cfRule type="cellIs" dxfId="383" priority="368" stopIfTrue="1" operator="lessThan">
      <formula>0</formula>
    </cfRule>
  </conditionalFormatting>
  <conditionalFormatting sqref="AT13">
    <cfRule type="cellIs" dxfId="382" priority="367" stopIfTrue="1" operator="lessThan">
      <formula>0</formula>
    </cfRule>
  </conditionalFormatting>
  <conditionalFormatting sqref="AU13">
    <cfRule type="cellIs" dxfId="381" priority="366" stopIfTrue="1" operator="lessThan">
      <formula>0</formula>
    </cfRule>
  </conditionalFormatting>
  <conditionalFormatting sqref="AS14">
    <cfRule type="cellIs" dxfId="380" priority="365" stopIfTrue="1" operator="lessThan">
      <formula>0</formula>
    </cfRule>
  </conditionalFormatting>
  <conditionalFormatting sqref="AT14">
    <cfRule type="cellIs" dxfId="379" priority="364" stopIfTrue="1" operator="lessThan">
      <formula>0</formula>
    </cfRule>
  </conditionalFormatting>
  <conditionalFormatting sqref="AU14">
    <cfRule type="cellIs" dxfId="378" priority="363" stopIfTrue="1" operator="lessThan">
      <formula>0</formula>
    </cfRule>
  </conditionalFormatting>
  <conditionalFormatting sqref="AS18">
    <cfRule type="cellIs" dxfId="377" priority="362" stopIfTrue="1" operator="lessThan">
      <formula>0</formula>
    </cfRule>
  </conditionalFormatting>
  <conditionalFormatting sqref="AT18">
    <cfRule type="cellIs" dxfId="376" priority="361" stopIfTrue="1" operator="lessThan">
      <formula>0</formula>
    </cfRule>
  </conditionalFormatting>
  <conditionalFormatting sqref="AU18">
    <cfRule type="cellIs" dxfId="375" priority="360" stopIfTrue="1" operator="lessThan">
      <formula>0</formula>
    </cfRule>
  </conditionalFormatting>
  <conditionalFormatting sqref="AS19">
    <cfRule type="cellIs" dxfId="374" priority="359" stopIfTrue="1" operator="lessThan">
      <formula>0</formula>
    </cfRule>
  </conditionalFormatting>
  <conditionalFormatting sqref="AT19">
    <cfRule type="cellIs" dxfId="373" priority="358" stopIfTrue="1" operator="lessThan">
      <formula>0</formula>
    </cfRule>
  </conditionalFormatting>
  <conditionalFormatting sqref="AU19">
    <cfRule type="cellIs" dxfId="372" priority="357" stopIfTrue="1" operator="lessThan">
      <formula>0</formula>
    </cfRule>
  </conditionalFormatting>
  <conditionalFormatting sqref="J23">
    <cfRule type="cellIs" dxfId="371" priority="356" stopIfTrue="1" operator="lessThan">
      <formula>0</formula>
    </cfRule>
  </conditionalFormatting>
  <conditionalFormatting sqref="J26">
    <cfRule type="cellIs" dxfId="370" priority="355" stopIfTrue="1" operator="lessThan">
      <formula>0</formula>
    </cfRule>
  </conditionalFormatting>
  <conditionalFormatting sqref="J28">
    <cfRule type="cellIs" dxfId="369" priority="354" stopIfTrue="1" operator="lessThan">
      <formula>0</formula>
    </cfRule>
  </conditionalFormatting>
  <conditionalFormatting sqref="J30">
    <cfRule type="cellIs" dxfId="368" priority="353" stopIfTrue="1" operator="lessThan">
      <formula>0</formula>
    </cfRule>
  </conditionalFormatting>
  <conditionalFormatting sqref="J32">
    <cfRule type="cellIs" dxfId="367" priority="352" stopIfTrue="1" operator="lessThan">
      <formula>0</formula>
    </cfRule>
  </conditionalFormatting>
  <conditionalFormatting sqref="J34">
    <cfRule type="cellIs" dxfId="366" priority="351" stopIfTrue="1" operator="lessThan">
      <formula>0</formula>
    </cfRule>
  </conditionalFormatting>
  <conditionalFormatting sqref="J38">
    <cfRule type="cellIs" dxfId="365" priority="350" stopIfTrue="1" operator="lessThan">
      <formula>0</formula>
    </cfRule>
  </conditionalFormatting>
  <conditionalFormatting sqref="J41">
    <cfRule type="cellIs" dxfId="364" priority="349" stopIfTrue="1" operator="lessThan">
      <formula>0</formula>
    </cfRule>
  </conditionalFormatting>
  <conditionalFormatting sqref="J43">
    <cfRule type="cellIs" dxfId="363" priority="348" stopIfTrue="1" operator="lessThan">
      <formula>0</formula>
    </cfRule>
  </conditionalFormatting>
  <conditionalFormatting sqref="J47">
    <cfRule type="cellIs" dxfId="362" priority="347" stopIfTrue="1" operator="lessThan">
      <formula>0</formula>
    </cfRule>
  </conditionalFormatting>
  <conditionalFormatting sqref="J50">
    <cfRule type="cellIs" dxfId="361" priority="346" stopIfTrue="1" operator="lessThan">
      <formula>0</formula>
    </cfRule>
  </conditionalFormatting>
  <conditionalFormatting sqref="K24:O24">
    <cfRule type="cellIs" dxfId="360" priority="345" stopIfTrue="1" operator="lessThan">
      <formula>0</formula>
    </cfRule>
  </conditionalFormatting>
  <conditionalFormatting sqref="K27:O27">
    <cfRule type="cellIs" dxfId="359" priority="344" stopIfTrue="1" operator="lessThan">
      <formula>0</formula>
    </cfRule>
  </conditionalFormatting>
  <conditionalFormatting sqref="K31:O31">
    <cfRule type="cellIs" dxfId="358" priority="343" stopIfTrue="1" operator="lessThan">
      <formula>0</formula>
    </cfRule>
  </conditionalFormatting>
  <conditionalFormatting sqref="K35:O35">
    <cfRule type="cellIs" dxfId="357" priority="342" stopIfTrue="1" operator="lessThan">
      <formula>0</formula>
    </cfRule>
  </conditionalFormatting>
  <conditionalFormatting sqref="K39:O39">
    <cfRule type="cellIs" dxfId="356" priority="341" stopIfTrue="1" operator="lessThan">
      <formula>0</formula>
    </cfRule>
  </conditionalFormatting>
  <conditionalFormatting sqref="K42:O42">
    <cfRule type="cellIs" dxfId="355" priority="340" stopIfTrue="1" operator="lessThan">
      <formula>0</formula>
    </cfRule>
  </conditionalFormatting>
  <conditionalFormatting sqref="J36">
    <cfRule type="cellIs" dxfId="354" priority="339" stopIfTrue="1" operator="lessThan">
      <formula>0</formula>
    </cfRule>
  </conditionalFormatting>
  <conditionalFormatting sqref="K36:O36">
    <cfRule type="cellIs" dxfId="353" priority="338" stopIfTrue="1" operator="lessThan">
      <formula>0</formula>
    </cfRule>
  </conditionalFormatting>
  <conditionalFormatting sqref="J45">
    <cfRule type="cellIs" dxfId="352" priority="337" stopIfTrue="1" operator="lessThan">
      <formula>0</formula>
    </cfRule>
  </conditionalFormatting>
  <conditionalFormatting sqref="K45:O45">
    <cfRule type="cellIs" dxfId="351" priority="336" stopIfTrue="1" operator="lessThan">
      <formula>0</formula>
    </cfRule>
  </conditionalFormatting>
  <conditionalFormatting sqref="J46">
    <cfRule type="cellIs" dxfId="350" priority="335" stopIfTrue="1" operator="lessThan">
      <formula>0</formula>
    </cfRule>
  </conditionalFormatting>
  <conditionalFormatting sqref="K46:O46">
    <cfRule type="cellIs" dxfId="349" priority="334" stopIfTrue="1" operator="lessThan">
      <formula>0</formula>
    </cfRule>
  </conditionalFormatting>
  <conditionalFormatting sqref="J49">
    <cfRule type="cellIs" dxfId="348" priority="333" stopIfTrue="1" operator="lessThan">
      <formula>0</formula>
    </cfRule>
  </conditionalFormatting>
  <conditionalFormatting sqref="K49:O49">
    <cfRule type="cellIs" dxfId="347" priority="332" stopIfTrue="1" operator="lessThan">
      <formula>0</formula>
    </cfRule>
  </conditionalFormatting>
  <conditionalFormatting sqref="J51">
    <cfRule type="cellIs" dxfId="346" priority="331" stopIfTrue="1" operator="lessThan">
      <formula>0</formula>
    </cfRule>
  </conditionalFormatting>
  <conditionalFormatting sqref="K51:O51">
    <cfRule type="cellIs" dxfId="345" priority="330" stopIfTrue="1" operator="lessThan">
      <formula>0</formula>
    </cfRule>
  </conditionalFormatting>
  <conditionalFormatting sqref="J52">
    <cfRule type="cellIs" dxfId="344" priority="329" stopIfTrue="1" operator="lessThan">
      <formula>0</formula>
    </cfRule>
  </conditionalFormatting>
  <conditionalFormatting sqref="K52:O52">
    <cfRule type="cellIs" dxfId="343" priority="328" stopIfTrue="1" operator="lessThan">
      <formula>0</formula>
    </cfRule>
  </conditionalFormatting>
  <conditionalFormatting sqref="J53">
    <cfRule type="cellIs" dxfId="342" priority="327" stopIfTrue="1" operator="lessThan">
      <formula>0</formula>
    </cfRule>
  </conditionalFormatting>
  <conditionalFormatting sqref="K53:O53">
    <cfRule type="cellIs" dxfId="341" priority="326" stopIfTrue="1" operator="lessThan">
      <formula>0</formula>
    </cfRule>
  </conditionalFormatting>
  <conditionalFormatting sqref="P23">
    <cfRule type="cellIs" dxfId="340" priority="325" stopIfTrue="1" operator="lessThan">
      <formula>0</formula>
    </cfRule>
  </conditionalFormatting>
  <conditionalFormatting sqref="P26">
    <cfRule type="cellIs" dxfId="339" priority="324" stopIfTrue="1" operator="lessThan">
      <formula>0</formula>
    </cfRule>
  </conditionalFormatting>
  <conditionalFormatting sqref="P28">
    <cfRule type="cellIs" dxfId="338" priority="323" stopIfTrue="1" operator="lessThan">
      <formula>0</formula>
    </cfRule>
  </conditionalFormatting>
  <conditionalFormatting sqref="P30">
    <cfRule type="cellIs" dxfId="337" priority="322" stopIfTrue="1" operator="lessThan">
      <formula>0</formula>
    </cfRule>
  </conditionalFormatting>
  <conditionalFormatting sqref="P32">
    <cfRule type="cellIs" dxfId="336" priority="321" stopIfTrue="1" operator="lessThan">
      <formula>0</formula>
    </cfRule>
  </conditionalFormatting>
  <conditionalFormatting sqref="P34">
    <cfRule type="cellIs" dxfId="335" priority="320" stopIfTrue="1" operator="lessThan">
      <formula>0</formula>
    </cfRule>
  </conditionalFormatting>
  <conditionalFormatting sqref="P38">
    <cfRule type="cellIs" dxfId="334" priority="319" stopIfTrue="1" operator="lessThan">
      <formula>0</formula>
    </cfRule>
  </conditionalFormatting>
  <conditionalFormatting sqref="P41">
    <cfRule type="cellIs" dxfId="333" priority="318" stopIfTrue="1" operator="lessThan">
      <formula>0</formula>
    </cfRule>
  </conditionalFormatting>
  <conditionalFormatting sqref="P43">
    <cfRule type="cellIs" dxfId="332" priority="317" stopIfTrue="1" operator="lessThan">
      <formula>0</formula>
    </cfRule>
  </conditionalFormatting>
  <conditionalFormatting sqref="P47">
    <cfRule type="cellIs" dxfId="331" priority="316" stopIfTrue="1" operator="lessThan">
      <formula>0</formula>
    </cfRule>
  </conditionalFormatting>
  <conditionalFormatting sqref="P50">
    <cfRule type="cellIs" dxfId="330" priority="315" stopIfTrue="1" operator="lessThan">
      <formula>0</formula>
    </cfRule>
  </conditionalFormatting>
  <conditionalFormatting sqref="Q24:T24">
    <cfRule type="cellIs" dxfId="329" priority="314" stopIfTrue="1" operator="lessThan">
      <formula>0</formula>
    </cfRule>
  </conditionalFormatting>
  <conditionalFormatting sqref="Q27:T27">
    <cfRule type="cellIs" dxfId="328" priority="313" stopIfTrue="1" operator="lessThan">
      <formula>0</formula>
    </cfRule>
  </conditionalFormatting>
  <conditionalFormatting sqref="Q31:T31">
    <cfRule type="cellIs" dxfId="327" priority="312" stopIfTrue="1" operator="lessThan">
      <formula>0</formula>
    </cfRule>
  </conditionalFormatting>
  <conditionalFormatting sqref="Q35:T35">
    <cfRule type="cellIs" dxfId="326" priority="311" stopIfTrue="1" operator="lessThan">
      <formula>0</formula>
    </cfRule>
  </conditionalFormatting>
  <conditionalFormatting sqref="Q39:T39">
    <cfRule type="cellIs" dxfId="325" priority="310" stopIfTrue="1" operator="lessThan">
      <formula>0</formula>
    </cfRule>
  </conditionalFormatting>
  <conditionalFormatting sqref="Q42:T42">
    <cfRule type="cellIs" dxfId="324" priority="309" stopIfTrue="1" operator="lessThan">
      <formula>0</formula>
    </cfRule>
  </conditionalFormatting>
  <conditionalFormatting sqref="P36">
    <cfRule type="cellIs" dxfId="323" priority="308" stopIfTrue="1" operator="lessThan">
      <formula>0</formula>
    </cfRule>
  </conditionalFormatting>
  <conditionalFormatting sqref="Q36:T36">
    <cfRule type="cellIs" dxfId="322" priority="307" stopIfTrue="1" operator="lessThan">
      <formula>0</formula>
    </cfRule>
  </conditionalFormatting>
  <conditionalFormatting sqref="P45">
    <cfRule type="cellIs" dxfId="321" priority="306" stopIfTrue="1" operator="lessThan">
      <formula>0</formula>
    </cfRule>
  </conditionalFormatting>
  <conditionalFormatting sqref="Q45:T45">
    <cfRule type="cellIs" dxfId="320" priority="305" stopIfTrue="1" operator="lessThan">
      <formula>0</formula>
    </cfRule>
  </conditionalFormatting>
  <conditionalFormatting sqref="P46">
    <cfRule type="cellIs" dxfId="319" priority="304" stopIfTrue="1" operator="lessThan">
      <formula>0</formula>
    </cfRule>
  </conditionalFormatting>
  <conditionalFormatting sqref="Q46:T46">
    <cfRule type="cellIs" dxfId="318" priority="303" stopIfTrue="1" operator="lessThan">
      <formula>0</formula>
    </cfRule>
  </conditionalFormatting>
  <conditionalFormatting sqref="P49">
    <cfRule type="cellIs" dxfId="317" priority="302" stopIfTrue="1" operator="lessThan">
      <formula>0</formula>
    </cfRule>
  </conditionalFormatting>
  <conditionalFormatting sqref="Q49:T49">
    <cfRule type="cellIs" dxfId="316" priority="301" stopIfTrue="1" operator="lessThan">
      <formula>0</formula>
    </cfRule>
  </conditionalFormatting>
  <conditionalFormatting sqref="P51">
    <cfRule type="cellIs" dxfId="315" priority="300" stopIfTrue="1" operator="lessThan">
      <formula>0</formula>
    </cfRule>
  </conditionalFormatting>
  <conditionalFormatting sqref="Q51:T51">
    <cfRule type="cellIs" dxfId="314" priority="299" stopIfTrue="1" operator="lessThan">
      <formula>0</formula>
    </cfRule>
  </conditionalFormatting>
  <conditionalFormatting sqref="P52">
    <cfRule type="cellIs" dxfId="313" priority="298" stopIfTrue="1" operator="lessThan">
      <formula>0</formula>
    </cfRule>
  </conditionalFormatting>
  <conditionalFormatting sqref="Q52:T52">
    <cfRule type="cellIs" dxfId="312" priority="297" stopIfTrue="1" operator="lessThan">
      <formula>0</formula>
    </cfRule>
  </conditionalFormatting>
  <conditionalFormatting sqref="P53">
    <cfRule type="cellIs" dxfId="311" priority="296" stopIfTrue="1" operator="lessThan">
      <formula>0</formula>
    </cfRule>
  </conditionalFormatting>
  <conditionalFormatting sqref="Q53:T53">
    <cfRule type="cellIs" dxfId="310" priority="295" stopIfTrue="1" operator="lessThan">
      <formula>0</formula>
    </cfRule>
  </conditionalFormatting>
  <conditionalFormatting sqref="U23">
    <cfRule type="cellIs" dxfId="309" priority="294" stopIfTrue="1" operator="lessThan">
      <formula>0</formula>
    </cfRule>
  </conditionalFormatting>
  <conditionalFormatting sqref="U26">
    <cfRule type="cellIs" dxfId="308" priority="293" stopIfTrue="1" operator="lessThan">
      <formula>0</formula>
    </cfRule>
  </conditionalFormatting>
  <conditionalFormatting sqref="U28">
    <cfRule type="cellIs" dxfId="307" priority="292" stopIfTrue="1" operator="lessThan">
      <formula>0</formula>
    </cfRule>
  </conditionalFormatting>
  <conditionalFormatting sqref="U30">
    <cfRule type="cellIs" dxfId="306" priority="291" stopIfTrue="1" operator="lessThan">
      <formula>0</formula>
    </cfRule>
  </conditionalFormatting>
  <conditionalFormatting sqref="U32">
    <cfRule type="cellIs" dxfId="305" priority="290" stopIfTrue="1" operator="lessThan">
      <formula>0</formula>
    </cfRule>
  </conditionalFormatting>
  <conditionalFormatting sqref="U34">
    <cfRule type="cellIs" dxfId="304" priority="289" stopIfTrue="1" operator="lessThan">
      <formula>0</formula>
    </cfRule>
  </conditionalFormatting>
  <conditionalFormatting sqref="U38">
    <cfRule type="cellIs" dxfId="303" priority="288" stopIfTrue="1" operator="lessThan">
      <formula>0</formula>
    </cfRule>
  </conditionalFormatting>
  <conditionalFormatting sqref="U41">
    <cfRule type="cellIs" dxfId="302" priority="287" stopIfTrue="1" operator="lessThan">
      <formula>0</formula>
    </cfRule>
  </conditionalFormatting>
  <conditionalFormatting sqref="U43">
    <cfRule type="cellIs" dxfId="301" priority="286" stopIfTrue="1" operator="lessThan">
      <formula>0</formula>
    </cfRule>
  </conditionalFormatting>
  <conditionalFormatting sqref="U47">
    <cfRule type="cellIs" dxfId="300" priority="285" stopIfTrue="1" operator="lessThan">
      <formula>0</formula>
    </cfRule>
  </conditionalFormatting>
  <conditionalFormatting sqref="U50">
    <cfRule type="cellIs" dxfId="299" priority="284" stopIfTrue="1" operator="lessThan">
      <formula>0</formula>
    </cfRule>
  </conditionalFormatting>
  <conditionalFormatting sqref="V24:W24">
    <cfRule type="cellIs" dxfId="298" priority="283" stopIfTrue="1" operator="lessThan">
      <formula>0</formula>
    </cfRule>
  </conditionalFormatting>
  <conditionalFormatting sqref="V27:W27">
    <cfRule type="cellIs" dxfId="297" priority="282" stopIfTrue="1" operator="lessThan">
      <formula>0</formula>
    </cfRule>
  </conditionalFormatting>
  <conditionalFormatting sqref="V31:W31">
    <cfRule type="cellIs" dxfId="296" priority="281" stopIfTrue="1" operator="lessThan">
      <formula>0</formula>
    </cfRule>
  </conditionalFormatting>
  <conditionalFormatting sqref="V35:W35">
    <cfRule type="cellIs" dxfId="295" priority="280" stopIfTrue="1" operator="lessThan">
      <formula>0</formula>
    </cfRule>
  </conditionalFormatting>
  <conditionalFormatting sqref="V39:W39">
    <cfRule type="cellIs" dxfId="294" priority="279" stopIfTrue="1" operator="lessThan">
      <formula>0</formula>
    </cfRule>
  </conditionalFormatting>
  <conditionalFormatting sqref="V42:W42">
    <cfRule type="cellIs" dxfId="293" priority="278" stopIfTrue="1" operator="lessThan">
      <formula>0</formula>
    </cfRule>
  </conditionalFormatting>
  <conditionalFormatting sqref="U36">
    <cfRule type="cellIs" dxfId="292" priority="277" stopIfTrue="1" operator="lessThan">
      <formula>0</formula>
    </cfRule>
  </conditionalFormatting>
  <conditionalFormatting sqref="V36:W36">
    <cfRule type="cellIs" dxfId="291" priority="276" stopIfTrue="1" operator="lessThan">
      <formula>0</formula>
    </cfRule>
  </conditionalFormatting>
  <conditionalFormatting sqref="U45">
    <cfRule type="cellIs" dxfId="290" priority="275" stopIfTrue="1" operator="lessThan">
      <formula>0</formula>
    </cfRule>
  </conditionalFormatting>
  <conditionalFormatting sqref="V45:W45">
    <cfRule type="cellIs" dxfId="289" priority="274" stopIfTrue="1" operator="lessThan">
      <formula>0</formula>
    </cfRule>
  </conditionalFormatting>
  <conditionalFormatting sqref="U46">
    <cfRule type="cellIs" dxfId="288" priority="273" stopIfTrue="1" operator="lessThan">
      <formula>0</formula>
    </cfRule>
  </conditionalFormatting>
  <conditionalFormatting sqref="V46:W46">
    <cfRule type="cellIs" dxfId="287" priority="272" stopIfTrue="1" operator="lessThan">
      <formula>0</formula>
    </cfRule>
  </conditionalFormatting>
  <conditionalFormatting sqref="U49">
    <cfRule type="cellIs" dxfId="286" priority="271" stopIfTrue="1" operator="lessThan">
      <formula>0</formula>
    </cfRule>
  </conditionalFormatting>
  <conditionalFormatting sqref="V49:W49">
    <cfRule type="cellIs" dxfId="285" priority="270" stopIfTrue="1" operator="lessThan">
      <formula>0</formula>
    </cfRule>
  </conditionalFormatting>
  <conditionalFormatting sqref="U51">
    <cfRule type="cellIs" dxfId="284" priority="269" stopIfTrue="1" operator="lessThan">
      <formula>0</formula>
    </cfRule>
  </conditionalFormatting>
  <conditionalFormatting sqref="V51:W51">
    <cfRule type="cellIs" dxfId="283" priority="268" stopIfTrue="1" operator="lessThan">
      <formula>0</formula>
    </cfRule>
  </conditionalFormatting>
  <conditionalFormatting sqref="U52">
    <cfRule type="cellIs" dxfId="282" priority="267" stopIfTrue="1" operator="lessThan">
      <formula>0</formula>
    </cfRule>
  </conditionalFormatting>
  <conditionalFormatting sqref="V52:W52">
    <cfRule type="cellIs" dxfId="281" priority="266" stopIfTrue="1" operator="lessThan">
      <formula>0</formula>
    </cfRule>
  </conditionalFormatting>
  <conditionalFormatting sqref="U53">
    <cfRule type="cellIs" dxfId="280" priority="265" stopIfTrue="1" operator="lessThan">
      <formula>0</formula>
    </cfRule>
  </conditionalFormatting>
  <conditionalFormatting sqref="V53:W53">
    <cfRule type="cellIs" dxfId="279" priority="264" stopIfTrue="1" operator="lessThan">
      <formula>0</formula>
    </cfRule>
  </conditionalFormatting>
  <conditionalFormatting sqref="X23">
    <cfRule type="cellIs" dxfId="278" priority="263" stopIfTrue="1" operator="lessThan">
      <formula>0</formula>
    </cfRule>
  </conditionalFormatting>
  <conditionalFormatting sqref="X26">
    <cfRule type="cellIs" dxfId="277" priority="262" stopIfTrue="1" operator="lessThan">
      <formula>0</formula>
    </cfRule>
  </conditionalFormatting>
  <conditionalFormatting sqref="X28">
    <cfRule type="cellIs" dxfId="276" priority="261" stopIfTrue="1" operator="lessThan">
      <formula>0</formula>
    </cfRule>
  </conditionalFormatting>
  <conditionalFormatting sqref="X30">
    <cfRule type="cellIs" dxfId="275" priority="260" stopIfTrue="1" operator="lessThan">
      <formula>0</formula>
    </cfRule>
  </conditionalFormatting>
  <conditionalFormatting sqref="X32">
    <cfRule type="cellIs" dxfId="274" priority="259" stopIfTrue="1" operator="lessThan">
      <formula>0</formula>
    </cfRule>
  </conditionalFormatting>
  <conditionalFormatting sqref="X34">
    <cfRule type="cellIs" dxfId="273" priority="258" stopIfTrue="1" operator="lessThan">
      <formula>0</formula>
    </cfRule>
  </conditionalFormatting>
  <conditionalFormatting sqref="X38">
    <cfRule type="cellIs" dxfId="272" priority="257" stopIfTrue="1" operator="lessThan">
      <formula>0</formula>
    </cfRule>
  </conditionalFormatting>
  <conditionalFormatting sqref="X41">
    <cfRule type="cellIs" dxfId="271" priority="256" stopIfTrue="1" operator="lessThan">
      <formula>0</formula>
    </cfRule>
  </conditionalFormatting>
  <conditionalFormatting sqref="X43">
    <cfRule type="cellIs" dxfId="270" priority="255" stopIfTrue="1" operator="lessThan">
      <formula>0</formula>
    </cfRule>
  </conditionalFormatting>
  <conditionalFormatting sqref="X47">
    <cfRule type="cellIs" dxfId="269" priority="254" stopIfTrue="1" operator="lessThan">
      <formula>0</formula>
    </cfRule>
  </conditionalFormatting>
  <conditionalFormatting sqref="X50">
    <cfRule type="cellIs" dxfId="268" priority="253" stopIfTrue="1" operator="lessThan">
      <formula>0</formula>
    </cfRule>
  </conditionalFormatting>
  <conditionalFormatting sqref="Y24:Z24">
    <cfRule type="cellIs" dxfId="267" priority="252" stopIfTrue="1" operator="lessThan">
      <formula>0</formula>
    </cfRule>
  </conditionalFormatting>
  <conditionalFormatting sqref="Y27:Z27">
    <cfRule type="cellIs" dxfId="266" priority="251" stopIfTrue="1" operator="lessThan">
      <formula>0</formula>
    </cfRule>
  </conditionalFormatting>
  <conditionalFormatting sqref="Y31:Z31">
    <cfRule type="cellIs" dxfId="265" priority="250" stopIfTrue="1" operator="lessThan">
      <formula>0</formula>
    </cfRule>
  </conditionalFormatting>
  <conditionalFormatting sqref="Y35:Z35">
    <cfRule type="cellIs" dxfId="264" priority="249" stopIfTrue="1" operator="lessThan">
      <formula>0</formula>
    </cfRule>
  </conditionalFormatting>
  <conditionalFormatting sqref="Y39:Z39">
    <cfRule type="cellIs" dxfId="263" priority="248" stopIfTrue="1" operator="lessThan">
      <formula>0</formula>
    </cfRule>
  </conditionalFormatting>
  <conditionalFormatting sqref="Y42:Z42">
    <cfRule type="cellIs" dxfId="262" priority="247" stopIfTrue="1" operator="lessThan">
      <formula>0</formula>
    </cfRule>
  </conditionalFormatting>
  <conditionalFormatting sqref="X36">
    <cfRule type="cellIs" dxfId="261" priority="246" stopIfTrue="1" operator="lessThan">
      <formula>0</formula>
    </cfRule>
  </conditionalFormatting>
  <conditionalFormatting sqref="Y36:Z36">
    <cfRule type="cellIs" dxfId="260" priority="245" stopIfTrue="1" operator="lessThan">
      <formula>0</formula>
    </cfRule>
  </conditionalFormatting>
  <conditionalFormatting sqref="X45">
    <cfRule type="cellIs" dxfId="259" priority="244" stopIfTrue="1" operator="lessThan">
      <formula>0</formula>
    </cfRule>
  </conditionalFormatting>
  <conditionalFormatting sqref="Y45:Z45">
    <cfRule type="cellIs" dxfId="258" priority="243" stopIfTrue="1" operator="lessThan">
      <formula>0</formula>
    </cfRule>
  </conditionalFormatting>
  <conditionalFormatting sqref="X46">
    <cfRule type="cellIs" dxfId="257" priority="242" stopIfTrue="1" operator="lessThan">
      <formula>0</formula>
    </cfRule>
  </conditionalFormatting>
  <conditionalFormatting sqref="Y46:Z46">
    <cfRule type="cellIs" dxfId="256" priority="241" stopIfTrue="1" operator="lessThan">
      <formula>0</formula>
    </cfRule>
  </conditionalFormatting>
  <conditionalFormatting sqref="X49">
    <cfRule type="cellIs" dxfId="255" priority="240" stopIfTrue="1" operator="lessThan">
      <formula>0</formula>
    </cfRule>
  </conditionalFormatting>
  <conditionalFormatting sqref="Y49:Z49">
    <cfRule type="cellIs" dxfId="254" priority="239" stopIfTrue="1" operator="lessThan">
      <formula>0</formula>
    </cfRule>
  </conditionalFormatting>
  <conditionalFormatting sqref="X51">
    <cfRule type="cellIs" dxfId="253" priority="238" stopIfTrue="1" operator="lessThan">
      <formula>0</formula>
    </cfRule>
  </conditionalFormatting>
  <conditionalFormatting sqref="Y51:Z51">
    <cfRule type="cellIs" dxfId="252" priority="237" stopIfTrue="1" operator="lessThan">
      <formula>0</formula>
    </cfRule>
  </conditionalFormatting>
  <conditionalFormatting sqref="X52">
    <cfRule type="cellIs" dxfId="251" priority="236" stopIfTrue="1" operator="lessThan">
      <formula>0</formula>
    </cfRule>
  </conditionalFormatting>
  <conditionalFormatting sqref="Y52:Z52">
    <cfRule type="cellIs" dxfId="250" priority="235" stopIfTrue="1" operator="lessThan">
      <formula>0</formula>
    </cfRule>
  </conditionalFormatting>
  <conditionalFormatting sqref="X53">
    <cfRule type="cellIs" dxfId="249" priority="234" stopIfTrue="1" operator="lessThan">
      <formula>0</formula>
    </cfRule>
  </conditionalFormatting>
  <conditionalFormatting sqref="Y53:Z53">
    <cfRule type="cellIs" dxfId="248" priority="233" stopIfTrue="1" operator="lessThan">
      <formula>0</formula>
    </cfRule>
  </conditionalFormatting>
  <conditionalFormatting sqref="AA23">
    <cfRule type="cellIs" dxfId="247" priority="232" stopIfTrue="1" operator="lessThan">
      <formula>0</formula>
    </cfRule>
  </conditionalFormatting>
  <conditionalFormatting sqref="AA26">
    <cfRule type="cellIs" dxfId="246" priority="231" stopIfTrue="1" operator="lessThan">
      <formula>0</formula>
    </cfRule>
  </conditionalFormatting>
  <conditionalFormatting sqref="AA28">
    <cfRule type="cellIs" dxfId="245" priority="230" stopIfTrue="1" operator="lessThan">
      <formula>0</formula>
    </cfRule>
  </conditionalFormatting>
  <conditionalFormatting sqref="AA30">
    <cfRule type="cellIs" dxfId="244" priority="229" stopIfTrue="1" operator="lessThan">
      <formula>0</formula>
    </cfRule>
  </conditionalFormatting>
  <conditionalFormatting sqref="AA32">
    <cfRule type="cellIs" dxfId="243" priority="228" stopIfTrue="1" operator="lessThan">
      <formula>0</formula>
    </cfRule>
  </conditionalFormatting>
  <conditionalFormatting sqref="AA34">
    <cfRule type="cellIs" dxfId="242" priority="227" stopIfTrue="1" operator="lessThan">
      <formula>0</formula>
    </cfRule>
  </conditionalFormatting>
  <conditionalFormatting sqref="AA38">
    <cfRule type="cellIs" dxfId="241" priority="226" stopIfTrue="1" operator="lessThan">
      <formula>0</formula>
    </cfRule>
  </conditionalFormatting>
  <conditionalFormatting sqref="AA41">
    <cfRule type="cellIs" dxfId="240" priority="225" stopIfTrue="1" operator="lessThan">
      <formula>0</formula>
    </cfRule>
  </conditionalFormatting>
  <conditionalFormatting sqref="AA43">
    <cfRule type="cellIs" dxfId="239" priority="224" stopIfTrue="1" operator="lessThan">
      <formula>0</formula>
    </cfRule>
  </conditionalFormatting>
  <conditionalFormatting sqref="AA47">
    <cfRule type="cellIs" dxfId="238" priority="223" stopIfTrue="1" operator="lessThan">
      <formula>0</formula>
    </cfRule>
  </conditionalFormatting>
  <conditionalFormatting sqref="AA50">
    <cfRule type="cellIs" dxfId="237" priority="222" stopIfTrue="1" operator="lessThan">
      <formula>0</formula>
    </cfRule>
  </conditionalFormatting>
  <conditionalFormatting sqref="AB24:AC24">
    <cfRule type="cellIs" dxfId="236" priority="221" stopIfTrue="1" operator="lessThan">
      <formula>0</formula>
    </cfRule>
  </conditionalFormatting>
  <conditionalFormatting sqref="AB27:AC27">
    <cfRule type="cellIs" dxfId="235" priority="220" stopIfTrue="1" operator="lessThan">
      <formula>0</formula>
    </cfRule>
  </conditionalFormatting>
  <conditionalFormatting sqref="AB31:AC31">
    <cfRule type="cellIs" dxfId="234" priority="219" stopIfTrue="1" operator="lessThan">
      <formula>0</formula>
    </cfRule>
  </conditionalFormatting>
  <conditionalFormatting sqref="AB35:AC35">
    <cfRule type="cellIs" dxfId="233" priority="218" stopIfTrue="1" operator="lessThan">
      <formula>0</formula>
    </cfRule>
  </conditionalFormatting>
  <conditionalFormatting sqref="AB39:AC39">
    <cfRule type="cellIs" dxfId="232" priority="217" stopIfTrue="1" operator="lessThan">
      <formula>0</formula>
    </cfRule>
  </conditionalFormatting>
  <conditionalFormatting sqref="AB42:AC42">
    <cfRule type="cellIs" dxfId="231" priority="216" stopIfTrue="1" operator="lessThan">
      <formula>0</formula>
    </cfRule>
  </conditionalFormatting>
  <conditionalFormatting sqref="AA36">
    <cfRule type="cellIs" dxfId="230" priority="215" stopIfTrue="1" operator="lessThan">
      <formula>0</formula>
    </cfRule>
  </conditionalFormatting>
  <conditionalFormatting sqref="AB36:AC36">
    <cfRule type="cellIs" dxfId="229" priority="214" stopIfTrue="1" operator="lessThan">
      <formula>0</formula>
    </cfRule>
  </conditionalFormatting>
  <conditionalFormatting sqref="AA45">
    <cfRule type="cellIs" dxfId="228" priority="213" stopIfTrue="1" operator="lessThan">
      <formula>0</formula>
    </cfRule>
  </conditionalFormatting>
  <conditionalFormatting sqref="AB45:AC45">
    <cfRule type="cellIs" dxfId="227" priority="212" stopIfTrue="1" operator="lessThan">
      <formula>0</formula>
    </cfRule>
  </conditionalFormatting>
  <conditionalFormatting sqref="AA46">
    <cfRule type="cellIs" dxfId="226" priority="211" stopIfTrue="1" operator="lessThan">
      <formula>0</formula>
    </cfRule>
  </conditionalFormatting>
  <conditionalFormatting sqref="AB46:AC46">
    <cfRule type="cellIs" dxfId="225" priority="210" stopIfTrue="1" operator="lessThan">
      <formula>0</formula>
    </cfRule>
  </conditionalFormatting>
  <conditionalFormatting sqref="AA49">
    <cfRule type="cellIs" dxfId="224" priority="209" stopIfTrue="1" operator="lessThan">
      <formula>0</formula>
    </cfRule>
  </conditionalFormatting>
  <conditionalFormatting sqref="AB49:AC49">
    <cfRule type="cellIs" dxfId="223" priority="208" stopIfTrue="1" operator="lessThan">
      <formula>0</formula>
    </cfRule>
  </conditionalFormatting>
  <conditionalFormatting sqref="AA51">
    <cfRule type="cellIs" dxfId="222" priority="207" stopIfTrue="1" operator="lessThan">
      <formula>0</formula>
    </cfRule>
  </conditionalFormatting>
  <conditionalFormatting sqref="AB51:AC51">
    <cfRule type="cellIs" dxfId="221" priority="206" stopIfTrue="1" operator="lessThan">
      <formula>0</formula>
    </cfRule>
  </conditionalFormatting>
  <conditionalFormatting sqref="AA52">
    <cfRule type="cellIs" dxfId="220" priority="205" stopIfTrue="1" operator="lessThan">
      <formula>0</formula>
    </cfRule>
  </conditionalFormatting>
  <conditionalFormatting sqref="AB52:AC52">
    <cfRule type="cellIs" dxfId="219" priority="204" stopIfTrue="1" operator="lessThan">
      <formula>0</formula>
    </cfRule>
  </conditionalFormatting>
  <conditionalFormatting sqref="AA53">
    <cfRule type="cellIs" dxfId="218" priority="203" stopIfTrue="1" operator="lessThan">
      <formula>0</formula>
    </cfRule>
  </conditionalFormatting>
  <conditionalFormatting sqref="AB53:AC53">
    <cfRule type="cellIs" dxfId="217" priority="202" stopIfTrue="1" operator="lessThan">
      <formula>0</formula>
    </cfRule>
  </conditionalFormatting>
  <conditionalFormatting sqref="AN23">
    <cfRule type="cellIs" dxfId="216" priority="201" stopIfTrue="1" operator="lessThan">
      <formula>0</formula>
    </cfRule>
  </conditionalFormatting>
  <conditionalFormatting sqref="AN26">
    <cfRule type="cellIs" dxfId="215" priority="200" stopIfTrue="1" operator="lessThan">
      <formula>0</formula>
    </cfRule>
  </conditionalFormatting>
  <conditionalFormatting sqref="AN28">
    <cfRule type="cellIs" dxfId="214" priority="199" stopIfTrue="1" operator="lessThan">
      <formula>0</formula>
    </cfRule>
  </conditionalFormatting>
  <conditionalFormatting sqref="AN30">
    <cfRule type="cellIs" dxfId="213" priority="198" stopIfTrue="1" operator="lessThan">
      <formula>0</formula>
    </cfRule>
  </conditionalFormatting>
  <conditionalFormatting sqref="AN32">
    <cfRule type="cellIs" dxfId="212" priority="197" stopIfTrue="1" operator="lessThan">
      <formula>0</formula>
    </cfRule>
  </conditionalFormatting>
  <conditionalFormatting sqref="AN34">
    <cfRule type="cellIs" dxfId="211" priority="196" stopIfTrue="1" operator="lessThan">
      <formula>0</formula>
    </cfRule>
  </conditionalFormatting>
  <conditionalFormatting sqref="AN38">
    <cfRule type="cellIs" dxfId="210" priority="195" stopIfTrue="1" operator="lessThan">
      <formula>0</formula>
    </cfRule>
  </conditionalFormatting>
  <conditionalFormatting sqref="AN41">
    <cfRule type="cellIs" dxfId="209" priority="194" stopIfTrue="1" operator="lessThan">
      <formula>0</formula>
    </cfRule>
  </conditionalFormatting>
  <conditionalFormatting sqref="AN43">
    <cfRule type="cellIs" dxfId="208" priority="193" stopIfTrue="1" operator="lessThan">
      <formula>0</formula>
    </cfRule>
  </conditionalFormatting>
  <conditionalFormatting sqref="AN47">
    <cfRule type="cellIs" dxfId="207" priority="192" stopIfTrue="1" operator="lessThan">
      <formula>0</formula>
    </cfRule>
  </conditionalFormatting>
  <conditionalFormatting sqref="AN50">
    <cfRule type="cellIs" dxfId="206" priority="191" stopIfTrue="1" operator="lessThan">
      <formula>0</formula>
    </cfRule>
  </conditionalFormatting>
  <conditionalFormatting sqref="AO24:AR24">
    <cfRule type="cellIs" dxfId="205" priority="190" stopIfTrue="1" operator="lessThan">
      <formula>0</formula>
    </cfRule>
  </conditionalFormatting>
  <conditionalFormatting sqref="AO27:AR27">
    <cfRule type="cellIs" dxfId="204" priority="189" stopIfTrue="1" operator="lessThan">
      <formula>0</formula>
    </cfRule>
  </conditionalFormatting>
  <conditionalFormatting sqref="AO31:AR31">
    <cfRule type="cellIs" dxfId="203" priority="188" stopIfTrue="1" operator="lessThan">
      <formula>0</formula>
    </cfRule>
  </conditionalFormatting>
  <conditionalFormatting sqref="AO35:AR35">
    <cfRule type="cellIs" dxfId="202" priority="187" stopIfTrue="1" operator="lessThan">
      <formula>0</formula>
    </cfRule>
  </conditionalFormatting>
  <conditionalFormatting sqref="AO39:AR39">
    <cfRule type="cellIs" dxfId="201" priority="186" stopIfTrue="1" operator="lessThan">
      <formula>0</formula>
    </cfRule>
  </conditionalFormatting>
  <conditionalFormatting sqref="AO42:AR42">
    <cfRule type="cellIs" dxfId="200" priority="185" stopIfTrue="1" operator="lessThan">
      <formula>0</formula>
    </cfRule>
  </conditionalFormatting>
  <conditionalFormatting sqref="AN36">
    <cfRule type="cellIs" dxfId="199" priority="184" stopIfTrue="1" operator="lessThan">
      <formula>0</formula>
    </cfRule>
  </conditionalFormatting>
  <conditionalFormatting sqref="AO36:AR36">
    <cfRule type="cellIs" dxfId="198" priority="183" stopIfTrue="1" operator="lessThan">
      <formula>0</formula>
    </cfRule>
  </conditionalFormatting>
  <conditionalFormatting sqref="AN45">
    <cfRule type="cellIs" dxfId="197" priority="182" stopIfTrue="1" operator="lessThan">
      <formula>0</formula>
    </cfRule>
  </conditionalFormatting>
  <conditionalFormatting sqref="AO45:AR45">
    <cfRule type="cellIs" dxfId="196" priority="181" stopIfTrue="1" operator="lessThan">
      <formula>0</formula>
    </cfRule>
  </conditionalFormatting>
  <conditionalFormatting sqref="AN46">
    <cfRule type="cellIs" dxfId="195" priority="180" stopIfTrue="1" operator="lessThan">
      <formula>0</formula>
    </cfRule>
  </conditionalFormatting>
  <conditionalFormatting sqref="AO46:AR46">
    <cfRule type="cellIs" dxfId="194" priority="179" stopIfTrue="1" operator="lessThan">
      <formula>0</formula>
    </cfRule>
  </conditionalFormatting>
  <conditionalFormatting sqref="AN49">
    <cfRule type="cellIs" dxfId="193" priority="178" stopIfTrue="1" operator="lessThan">
      <formula>0</formula>
    </cfRule>
  </conditionalFormatting>
  <conditionalFormatting sqref="AO49:AR49">
    <cfRule type="cellIs" dxfId="192" priority="177" stopIfTrue="1" operator="lessThan">
      <formula>0</formula>
    </cfRule>
  </conditionalFormatting>
  <conditionalFormatting sqref="AN51">
    <cfRule type="cellIs" dxfId="191" priority="176" stopIfTrue="1" operator="lessThan">
      <formula>0</formula>
    </cfRule>
  </conditionalFormatting>
  <conditionalFormatting sqref="AO51:AR51">
    <cfRule type="cellIs" dxfId="190" priority="175" stopIfTrue="1" operator="lessThan">
      <formula>0</formula>
    </cfRule>
  </conditionalFormatting>
  <conditionalFormatting sqref="AN52">
    <cfRule type="cellIs" dxfId="189" priority="174" stopIfTrue="1" operator="lessThan">
      <formula>0</formula>
    </cfRule>
  </conditionalFormatting>
  <conditionalFormatting sqref="AO52:AR52">
    <cfRule type="cellIs" dxfId="188" priority="173" stopIfTrue="1" operator="lessThan">
      <formula>0</formula>
    </cfRule>
  </conditionalFormatting>
  <conditionalFormatting sqref="AN53">
    <cfRule type="cellIs" dxfId="187" priority="172" stopIfTrue="1" operator="lessThan">
      <formula>0</formula>
    </cfRule>
  </conditionalFormatting>
  <conditionalFormatting sqref="AO53:AR53">
    <cfRule type="cellIs" dxfId="186" priority="171" stopIfTrue="1" operator="lessThan">
      <formula>0</formula>
    </cfRule>
  </conditionalFormatting>
  <conditionalFormatting sqref="AD23">
    <cfRule type="cellIs" dxfId="185" priority="170" stopIfTrue="1" operator="lessThan">
      <formula>0</formula>
    </cfRule>
  </conditionalFormatting>
  <conditionalFormatting sqref="AD26">
    <cfRule type="cellIs" dxfId="184" priority="169" stopIfTrue="1" operator="lessThan">
      <formula>0</formula>
    </cfRule>
  </conditionalFormatting>
  <conditionalFormatting sqref="AD28">
    <cfRule type="cellIs" dxfId="183" priority="168" stopIfTrue="1" operator="lessThan">
      <formula>0</formula>
    </cfRule>
  </conditionalFormatting>
  <conditionalFormatting sqref="AD30">
    <cfRule type="cellIs" dxfId="182" priority="167" stopIfTrue="1" operator="lessThan">
      <formula>0</formula>
    </cfRule>
  </conditionalFormatting>
  <conditionalFormatting sqref="AD32">
    <cfRule type="cellIs" dxfId="181" priority="166" stopIfTrue="1" operator="lessThan">
      <formula>0</formula>
    </cfRule>
  </conditionalFormatting>
  <conditionalFormatting sqref="AD34">
    <cfRule type="cellIs" dxfId="180" priority="165" stopIfTrue="1" operator="lessThan">
      <formula>0</formula>
    </cfRule>
  </conditionalFormatting>
  <conditionalFormatting sqref="AD38">
    <cfRule type="cellIs" dxfId="179" priority="164" stopIfTrue="1" operator="lessThan">
      <formula>0</formula>
    </cfRule>
  </conditionalFormatting>
  <conditionalFormatting sqref="AD41">
    <cfRule type="cellIs" dxfId="178" priority="163" stopIfTrue="1" operator="lessThan">
      <formula>0</formula>
    </cfRule>
  </conditionalFormatting>
  <conditionalFormatting sqref="AD47">
    <cfRule type="cellIs" dxfId="177" priority="161" stopIfTrue="1" operator="lessThan">
      <formula>0</formula>
    </cfRule>
  </conditionalFormatting>
  <conditionalFormatting sqref="AD50">
    <cfRule type="cellIs" dxfId="176" priority="160" stopIfTrue="1" operator="lessThan">
      <formula>0</formula>
    </cfRule>
  </conditionalFormatting>
  <conditionalFormatting sqref="AD36">
    <cfRule type="cellIs" dxfId="175" priority="159" stopIfTrue="1" operator="lessThan">
      <formula>0</formula>
    </cfRule>
  </conditionalFormatting>
  <conditionalFormatting sqref="AD45">
    <cfRule type="cellIs" dxfId="174" priority="158" stopIfTrue="1" operator="lessThan">
      <formula>0</formula>
    </cfRule>
  </conditionalFormatting>
  <conditionalFormatting sqref="AD46">
    <cfRule type="cellIs" dxfId="173" priority="157" stopIfTrue="1" operator="lessThan">
      <formula>0</formula>
    </cfRule>
  </conditionalFormatting>
  <conditionalFormatting sqref="AD49">
    <cfRule type="cellIs" dxfId="172" priority="156" stopIfTrue="1" operator="lessThan">
      <formula>0</formula>
    </cfRule>
  </conditionalFormatting>
  <conditionalFormatting sqref="AD51">
    <cfRule type="cellIs" dxfId="171" priority="155" stopIfTrue="1" operator="lessThan">
      <formula>0</formula>
    </cfRule>
  </conditionalFormatting>
  <conditionalFormatting sqref="AD52">
    <cfRule type="cellIs" dxfId="170" priority="154" stopIfTrue="1" operator="lessThan">
      <formula>0</formula>
    </cfRule>
  </conditionalFormatting>
  <conditionalFormatting sqref="AD53">
    <cfRule type="cellIs" dxfId="169" priority="153" stopIfTrue="1" operator="lessThan">
      <formula>0</formula>
    </cfRule>
  </conditionalFormatting>
  <conditionalFormatting sqref="AD56">
    <cfRule type="cellIs" dxfId="168" priority="152" stopIfTrue="1" operator="lessThan">
      <formula>0</formula>
    </cfRule>
  </conditionalFormatting>
  <conditionalFormatting sqref="AD57">
    <cfRule type="cellIs" dxfId="167" priority="151" stopIfTrue="1" operator="lessThan">
      <formula>0</formula>
    </cfRule>
  </conditionalFormatting>
  <conditionalFormatting sqref="AI23">
    <cfRule type="cellIs" dxfId="166" priority="150" stopIfTrue="1" operator="lessThan">
      <formula>0</formula>
    </cfRule>
  </conditionalFormatting>
  <conditionalFormatting sqref="AI26">
    <cfRule type="cellIs" dxfId="165" priority="149" stopIfTrue="1" operator="lessThan">
      <formula>0</formula>
    </cfRule>
  </conditionalFormatting>
  <conditionalFormatting sqref="AI28">
    <cfRule type="cellIs" dxfId="164" priority="148" stopIfTrue="1" operator="lessThan">
      <formula>0</formula>
    </cfRule>
  </conditionalFormatting>
  <conditionalFormatting sqref="AI30">
    <cfRule type="cellIs" dxfId="163" priority="147" stopIfTrue="1" operator="lessThan">
      <formula>0</formula>
    </cfRule>
  </conditionalFormatting>
  <conditionalFormatting sqref="AI32">
    <cfRule type="cellIs" dxfId="162" priority="146" stopIfTrue="1" operator="lessThan">
      <formula>0</formula>
    </cfRule>
  </conditionalFormatting>
  <conditionalFormatting sqref="AI34">
    <cfRule type="cellIs" dxfId="161" priority="145" stopIfTrue="1" operator="lessThan">
      <formula>0</formula>
    </cfRule>
  </conditionalFormatting>
  <conditionalFormatting sqref="AI38">
    <cfRule type="cellIs" dxfId="160" priority="144" stopIfTrue="1" operator="lessThan">
      <formula>0</formula>
    </cfRule>
  </conditionalFormatting>
  <conditionalFormatting sqref="AI41">
    <cfRule type="cellIs" dxfId="159" priority="143" stopIfTrue="1" operator="lessThan">
      <formula>0</formula>
    </cfRule>
  </conditionalFormatting>
  <conditionalFormatting sqref="AI43">
    <cfRule type="cellIs" dxfId="158" priority="142" stopIfTrue="1" operator="lessThan">
      <formula>0</formula>
    </cfRule>
  </conditionalFormatting>
  <conditionalFormatting sqref="AI47">
    <cfRule type="cellIs" dxfId="157" priority="141" stopIfTrue="1" operator="lessThan">
      <formula>0</formula>
    </cfRule>
  </conditionalFormatting>
  <conditionalFormatting sqref="AI50">
    <cfRule type="cellIs" dxfId="156" priority="140" stopIfTrue="1" operator="lessThan">
      <formula>0</formula>
    </cfRule>
  </conditionalFormatting>
  <conditionalFormatting sqref="AI36">
    <cfRule type="cellIs" dxfId="155" priority="139" stopIfTrue="1" operator="lessThan">
      <formula>0</formula>
    </cfRule>
  </conditionalFormatting>
  <conditionalFormatting sqref="AI45">
    <cfRule type="cellIs" dxfId="154" priority="138" stopIfTrue="1" operator="lessThan">
      <formula>0</formula>
    </cfRule>
  </conditionalFormatting>
  <conditionalFormatting sqref="AI46">
    <cfRule type="cellIs" dxfId="153" priority="137" stopIfTrue="1" operator="lessThan">
      <formula>0</formula>
    </cfRule>
  </conditionalFormatting>
  <conditionalFormatting sqref="AI49">
    <cfRule type="cellIs" dxfId="152" priority="136" stopIfTrue="1" operator="lessThan">
      <formula>0</formula>
    </cfRule>
  </conditionalFormatting>
  <conditionalFormatting sqref="AI51">
    <cfRule type="cellIs" dxfId="151" priority="135" stopIfTrue="1" operator="lessThan">
      <formula>0</formula>
    </cfRule>
  </conditionalFormatting>
  <conditionalFormatting sqref="AI52">
    <cfRule type="cellIs" dxfId="150" priority="134" stopIfTrue="1" operator="lessThan">
      <formula>0</formula>
    </cfRule>
  </conditionalFormatting>
  <conditionalFormatting sqref="AI53">
    <cfRule type="cellIs" dxfId="149" priority="133" stopIfTrue="1" operator="lessThan">
      <formula>0</formula>
    </cfRule>
  </conditionalFormatting>
  <conditionalFormatting sqref="AI56">
    <cfRule type="cellIs" dxfId="148" priority="132" stopIfTrue="1" operator="lessThan">
      <formula>0</formula>
    </cfRule>
  </conditionalFormatting>
  <conditionalFormatting sqref="AI57">
    <cfRule type="cellIs" dxfId="147" priority="131" stopIfTrue="1" operator="lessThan">
      <formula>0</formula>
    </cfRule>
  </conditionalFormatting>
  <conditionalFormatting sqref="AN56">
    <cfRule type="cellIs" dxfId="146" priority="130" stopIfTrue="1" operator="lessThan">
      <formula>0</formula>
    </cfRule>
  </conditionalFormatting>
  <conditionalFormatting sqref="AO56:AR56">
    <cfRule type="cellIs" dxfId="145" priority="129" stopIfTrue="1" operator="lessThan">
      <formula>0</formula>
    </cfRule>
  </conditionalFormatting>
  <conditionalFormatting sqref="AN57">
    <cfRule type="cellIs" dxfId="144" priority="128" stopIfTrue="1" operator="lessThan">
      <formula>0</formula>
    </cfRule>
  </conditionalFormatting>
  <conditionalFormatting sqref="AO57:AR57">
    <cfRule type="cellIs" dxfId="143" priority="127" stopIfTrue="1" operator="lessThan">
      <formula>0</formula>
    </cfRule>
  </conditionalFormatting>
  <conditionalFormatting sqref="J56">
    <cfRule type="cellIs" dxfId="142" priority="126" stopIfTrue="1" operator="lessThan">
      <formula>0</formula>
    </cfRule>
  </conditionalFormatting>
  <conditionalFormatting sqref="K56:O56">
    <cfRule type="cellIs" dxfId="141" priority="125" stopIfTrue="1" operator="lessThan">
      <formula>0</formula>
    </cfRule>
  </conditionalFormatting>
  <conditionalFormatting sqref="J57">
    <cfRule type="cellIs" dxfId="140" priority="124" stopIfTrue="1" operator="lessThan">
      <formula>0</formula>
    </cfRule>
  </conditionalFormatting>
  <conditionalFormatting sqref="K57:O57">
    <cfRule type="cellIs" dxfId="139" priority="123" stopIfTrue="1" operator="lessThan">
      <formula>0</formula>
    </cfRule>
  </conditionalFormatting>
  <conditionalFormatting sqref="P56">
    <cfRule type="cellIs" dxfId="138" priority="122" stopIfTrue="1" operator="lessThan">
      <formula>0</formula>
    </cfRule>
  </conditionalFormatting>
  <conditionalFormatting sqref="Q56:W56">
    <cfRule type="cellIs" dxfId="137" priority="121" stopIfTrue="1" operator="lessThan">
      <formula>0</formula>
    </cfRule>
  </conditionalFormatting>
  <conditionalFormatting sqref="P57">
    <cfRule type="cellIs" dxfId="136" priority="120" stopIfTrue="1" operator="lessThan">
      <formula>0</formula>
    </cfRule>
  </conditionalFormatting>
  <conditionalFormatting sqref="Q57:W57">
    <cfRule type="cellIs" dxfId="135" priority="119" stopIfTrue="1" operator="lessThan">
      <formula>0</formula>
    </cfRule>
  </conditionalFormatting>
  <conditionalFormatting sqref="X56:Z56">
    <cfRule type="cellIs" dxfId="134" priority="118" stopIfTrue="1" operator="lessThan">
      <formula>0</formula>
    </cfRule>
  </conditionalFormatting>
  <conditionalFormatting sqref="X57:Z57">
    <cfRule type="cellIs" dxfId="133" priority="117" stopIfTrue="1" operator="lessThan">
      <formula>0</formula>
    </cfRule>
  </conditionalFormatting>
  <conditionalFormatting sqref="AA56:AC56">
    <cfRule type="cellIs" dxfId="132" priority="116" stopIfTrue="1" operator="lessThan">
      <formula>0</formula>
    </cfRule>
  </conditionalFormatting>
  <conditionalFormatting sqref="AA57:AC57">
    <cfRule type="cellIs" dxfId="131" priority="115" stopIfTrue="1" operator="lessThan">
      <formula>0</formula>
    </cfRule>
  </conditionalFormatting>
  <conditionalFormatting sqref="AV56">
    <cfRule type="cellIs" dxfId="130" priority="113" stopIfTrue="1" operator="lessThan">
      <formula>0</formula>
    </cfRule>
  </conditionalFormatting>
  <conditionalFormatting sqref="AV57">
    <cfRule type="cellIs" dxfId="129" priority="111" stopIfTrue="1" operator="lessThan">
      <formula>0</formula>
    </cfRule>
  </conditionalFormatting>
  <conditionalFormatting sqref="AU23">
    <cfRule type="cellIs" dxfId="128" priority="84" stopIfTrue="1" operator="lessThan">
      <formula>0</formula>
    </cfRule>
  </conditionalFormatting>
  <conditionalFormatting sqref="AU32">
    <cfRule type="cellIs" dxfId="127" priority="72" stopIfTrue="1" operator="lessThan">
      <formula>0</formula>
    </cfRule>
  </conditionalFormatting>
  <conditionalFormatting sqref="AS36">
    <cfRule type="cellIs" dxfId="126" priority="68" stopIfTrue="1" operator="lessThan">
      <formula>0</formula>
    </cfRule>
  </conditionalFormatting>
  <conditionalFormatting sqref="AU38">
    <cfRule type="cellIs" dxfId="125" priority="63" stopIfTrue="1" operator="lessThan">
      <formula>0</formula>
    </cfRule>
  </conditionalFormatting>
  <conditionalFormatting sqref="AS41">
    <cfRule type="cellIs" dxfId="124" priority="62" stopIfTrue="1" operator="lessThan">
      <formula>0</formula>
    </cfRule>
  </conditionalFormatting>
  <conditionalFormatting sqref="AT43">
    <cfRule type="cellIs" dxfId="123" priority="58" stopIfTrue="1" operator="lessThan">
      <formula>0</formula>
    </cfRule>
  </conditionalFormatting>
  <conditionalFormatting sqref="AU43">
    <cfRule type="cellIs" dxfId="122" priority="57" stopIfTrue="1" operator="lessThan">
      <formula>0</formula>
    </cfRule>
  </conditionalFormatting>
  <conditionalFormatting sqref="AS46">
    <cfRule type="cellIs" dxfId="121" priority="53" stopIfTrue="1" operator="lessThan">
      <formula>0</formula>
    </cfRule>
  </conditionalFormatting>
  <conditionalFormatting sqref="AT46">
    <cfRule type="cellIs" dxfId="120" priority="52" stopIfTrue="1" operator="lessThan">
      <formula>0</formula>
    </cfRule>
  </conditionalFormatting>
  <conditionalFormatting sqref="AS49">
    <cfRule type="cellIs" dxfId="119" priority="47" stopIfTrue="1" operator="lessThan">
      <formula>0</formula>
    </cfRule>
  </conditionalFormatting>
  <conditionalFormatting sqref="AT50">
    <cfRule type="cellIs" dxfId="118" priority="43" stopIfTrue="1" operator="lessThan">
      <formula>0</formula>
    </cfRule>
  </conditionalFormatting>
  <conditionalFormatting sqref="AU50">
    <cfRule type="cellIs" dxfId="117" priority="42" stopIfTrue="1" operator="lessThan">
      <formula>0</formula>
    </cfRule>
  </conditionalFormatting>
  <conditionalFormatting sqref="AS52">
    <cfRule type="cellIs" dxfId="116" priority="38" stopIfTrue="1" operator="lessThan">
      <formula>0</formula>
    </cfRule>
  </conditionalFormatting>
  <conditionalFormatting sqref="AU53">
    <cfRule type="cellIs" dxfId="115" priority="33" stopIfTrue="1" operator="lessThan">
      <formula>0</formula>
    </cfRule>
  </conditionalFormatting>
  <conditionalFormatting sqref="AS56">
    <cfRule type="cellIs" dxfId="114" priority="32" stopIfTrue="1" operator="lessThan">
      <formula>0</formula>
    </cfRule>
  </conditionalFormatting>
  <conditionalFormatting sqref="AS23">
    <cfRule type="cellIs" dxfId="113" priority="86" stopIfTrue="1" operator="lessThan">
      <formula>0</formula>
    </cfRule>
  </conditionalFormatting>
  <conditionalFormatting sqref="AU26">
    <cfRule type="cellIs" dxfId="112" priority="81" stopIfTrue="1" operator="lessThan">
      <formula>0</formula>
    </cfRule>
  </conditionalFormatting>
  <conditionalFormatting sqref="AS28">
    <cfRule type="cellIs" dxfId="111" priority="80" stopIfTrue="1" operator="lessThan">
      <formula>0</formula>
    </cfRule>
  </conditionalFormatting>
  <conditionalFormatting sqref="AU28">
    <cfRule type="cellIs" dxfId="110" priority="78" stopIfTrue="1" operator="lessThan">
      <formula>0</formula>
    </cfRule>
  </conditionalFormatting>
  <conditionalFormatting sqref="AS30">
    <cfRule type="cellIs" dxfId="109" priority="77" stopIfTrue="1" operator="lessThan">
      <formula>0</formula>
    </cfRule>
  </conditionalFormatting>
  <conditionalFormatting sqref="AU30">
    <cfRule type="cellIs" dxfId="108" priority="75" stopIfTrue="1" operator="lessThan">
      <formula>0</formula>
    </cfRule>
  </conditionalFormatting>
  <conditionalFormatting sqref="AS32">
    <cfRule type="cellIs" dxfId="107" priority="74" stopIfTrue="1" operator="lessThan">
      <formula>0</formula>
    </cfRule>
  </conditionalFormatting>
  <conditionalFormatting sqref="AS34">
    <cfRule type="cellIs" dxfId="106" priority="71" stopIfTrue="1" operator="lessThan">
      <formula>0</formula>
    </cfRule>
  </conditionalFormatting>
  <conditionalFormatting sqref="AU34">
    <cfRule type="cellIs" dxfId="105" priority="69" stopIfTrue="1" operator="lessThan">
      <formula>0</formula>
    </cfRule>
  </conditionalFormatting>
  <conditionalFormatting sqref="AU36">
    <cfRule type="cellIs" dxfId="104" priority="66" stopIfTrue="1" operator="lessThan">
      <formula>0</formula>
    </cfRule>
  </conditionalFormatting>
  <conditionalFormatting sqref="AS38">
    <cfRule type="cellIs" dxfId="103" priority="65" stopIfTrue="1" operator="lessThan">
      <formula>0</formula>
    </cfRule>
  </conditionalFormatting>
  <conditionalFormatting sqref="AT38">
    <cfRule type="cellIs" dxfId="102" priority="64" stopIfTrue="1" operator="lessThan">
      <formula>0</formula>
    </cfRule>
  </conditionalFormatting>
  <conditionalFormatting sqref="AT41">
    <cfRule type="cellIs" dxfId="101" priority="61" stopIfTrue="1" operator="lessThan">
      <formula>0</formula>
    </cfRule>
  </conditionalFormatting>
  <conditionalFormatting sqref="AU41">
    <cfRule type="cellIs" dxfId="100" priority="60" stopIfTrue="1" operator="lessThan">
      <formula>0</formula>
    </cfRule>
  </conditionalFormatting>
  <conditionalFormatting sqref="AS43">
    <cfRule type="cellIs" dxfId="99" priority="59" stopIfTrue="1" operator="lessThan">
      <formula>0</formula>
    </cfRule>
  </conditionalFormatting>
  <conditionalFormatting sqref="AU46">
    <cfRule type="cellIs" dxfId="98" priority="51" stopIfTrue="1" operator="lessThan">
      <formula>0</formula>
    </cfRule>
  </conditionalFormatting>
  <conditionalFormatting sqref="AS47">
    <cfRule type="cellIs" dxfId="97" priority="50" stopIfTrue="1" operator="lessThan">
      <formula>0</formula>
    </cfRule>
  </conditionalFormatting>
  <conditionalFormatting sqref="AT47">
    <cfRule type="cellIs" dxfId="96" priority="49" stopIfTrue="1" operator="lessThan">
      <formula>0</formula>
    </cfRule>
  </conditionalFormatting>
  <conditionalFormatting sqref="AT49">
    <cfRule type="cellIs" dxfId="95" priority="46" stopIfTrue="1" operator="lessThan">
      <formula>0</formula>
    </cfRule>
  </conditionalFormatting>
  <conditionalFormatting sqref="AU49">
    <cfRule type="cellIs" dxfId="94" priority="45" stopIfTrue="1" operator="lessThan">
      <formula>0</formula>
    </cfRule>
  </conditionalFormatting>
  <conditionalFormatting sqref="AS50">
    <cfRule type="cellIs" dxfId="93" priority="44" stopIfTrue="1" operator="lessThan">
      <formula>0</formula>
    </cfRule>
  </conditionalFormatting>
  <conditionalFormatting sqref="AS51">
    <cfRule type="cellIs" dxfId="92" priority="41" stopIfTrue="1" operator="lessThan">
      <formula>0</formula>
    </cfRule>
  </conditionalFormatting>
  <conditionalFormatting sqref="AT51">
    <cfRule type="cellIs" dxfId="91" priority="40" stopIfTrue="1" operator="lessThan">
      <formula>0</formula>
    </cfRule>
  </conditionalFormatting>
  <conditionalFormatting sqref="AU52">
    <cfRule type="cellIs" dxfId="90" priority="36" stopIfTrue="1" operator="lessThan">
      <formula>0</formula>
    </cfRule>
  </conditionalFormatting>
  <conditionalFormatting sqref="AS53">
    <cfRule type="cellIs" dxfId="89" priority="35" stopIfTrue="1" operator="lessThan">
      <formula>0</formula>
    </cfRule>
  </conditionalFormatting>
  <conditionalFormatting sqref="AT53">
    <cfRule type="cellIs" dxfId="88" priority="34" stopIfTrue="1" operator="lessThan">
      <formula>0</formula>
    </cfRule>
  </conditionalFormatting>
  <conditionalFormatting sqref="AT56">
    <cfRule type="cellIs" dxfId="87" priority="31" stopIfTrue="1" operator="lessThan">
      <formula>0</formula>
    </cfRule>
  </conditionalFormatting>
  <conditionalFormatting sqref="AU56">
    <cfRule type="cellIs" dxfId="86" priority="30" stopIfTrue="1" operator="lessThan">
      <formula>0</formula>
    </cfRule>
  </conditionalFormatting>
  <conditionalFormatting sqref="AS45">
    <cfRule type="cellIs" dxfId="85" priority="26" stopIfTrue="1" operator="lessThan">
      <formula>0</formula>
    </cfRule>
  </conditionalFormatting>
  <conditionalFormatting sqref="AT45">
    <cfRule type="cellIs" dxfId="84" priority="25" stopIfTrue="1" operator="lessThan">
      <formula>0</formula>
    </cfRule>
  </conditionalFormatting>
  <conditionalFormatting sqref="AU45">
    <cfRule type="cellIs" dxfId="83" priority="24" stopIfTrue="1" operator="lessThan">
      <formula>0</formula>
    </cfRule>
  </conditionalFormatting>
  <conditionalFormatting sqref="D5">
    <cfRule type="cellIs" dxfId="82" priority="23" stopIfTrue="1" operator="lessThan">
      <formula>0</formula>
    </cfRule>
  </conditionalFormatting>
  <conditionalFormatting sqref="D6">
    <cfRule type="cellIs" dxfId="81" priority="22" stopIfTrue="1" operator="lessThan">
      <formula>0</formula>
    </cfRule>
  </conditionalFormatting>
  <conditionalFormatting sqref="D7">
    <cfRule type="cellIs" dxfId="80" priority="21" stopIfTrue="1" operator="lessThan">
      <formula>0</formula>
    </cfRule>
  </conditionalFormatting>
  <conditionalFormatting sqref="D23">
    <cfRule type="cellIs" dxfId="79" priority="20" stopIfTrue="1" operator="lessThan">
      <formula>0</formula>
    </cfRule>
  </conditionalFormatting>
  <conditionalFormatting sqref="E24">
    <cfRule type="cellIs" dxfId="78" priority="19" stopIfTrue="1" operator="lessThan">
      <formula>0</formula>
    </cfRule>
  </conditionalFormatting>
  <conditionalFormatting sqref="D26">
    <cfRule type="cellIs" dxfId="77" priority="18" stopIfTrue="1" operator="lessThan">
      <formula>0</formula>
    </cfRule>
  </conditionalFormatting>
  <conditionalFormatting sqref="E27">
    <cfRule type="cellIs" dxfId="76" priority="17" stopIfTrue="1" operator="lessThan">
      <formula>0</formula>
    </cfRule>
  </conditionalFormatting>
  <conditionalFormatting sqref="D28">
    <cfRule type="cellIs" dxfId="75" priority="16" stopIfTrue="1" operator="lessThan">
      <formula>0</formula>
    </cfRule>
  </conditionalFormatting>
  <conditionalFormatting sqref="E31">
    <cfRule type="cellIs" dxfId="74" priority="15" stopIfTrue="1" operator="lessThan">
      <formula>0</formula>
    </cfRule>
  </conditionalFormatting>
  <conditionalFormatting sqref="D30">
    <cfRule type="cellIs" dxfId="73" priority="14" stopIfTrue="1" operator="lessThan">
      <formula>0</formula>
    </cfRule>
  </conditionalFormatting>
  <conditionalFormatting sqref="D32">
    <cfRule type="cellIs" dxfId="72" priority="13" stopIfTrue="1" operator="lessThan">
      <formula>0</formula>
    </cfRule>
  </conditionalFormatting>
  <conditionalFormatting sqref="E35">
    <cfRule type="cellIs" dxfId="71" priority="12" stopIfTrue="1" operator="lessThan">
      <formula>0</formula>
    </cfRule>
  </conditionalFormatting>
  <conditionalFormatting sqref="E36">
    <cfRule type="cellIs" dxfId="70" priority="11" stopIfTrue="1" operator="lessThan">
      <formula>0</formula>
    </cfRule>
  </conditionalFormatting>
  <conditionalFormatting sqref="D34">
    <cfRule type="cellIs" dxfId="69" priority="10" stopIfTrue="1" operator="lessThan">
      <formula>0</formula>
    </cfRule>
  </conditionalFormatting>
  <conditionalFormatting sqref="D36">
    <cfRule type="cellIs" dxfId="68" priority="9" stopIfTrue="1" operator="lessThan">
      <formula>0</formula>
    </cfRule>
  </conditionalFormatting>
  <conditionalFormatting sqref="AT5:AT7">
    <cfRule type="cellIs" dxfId="67" priority="8" stopIfTrue="1" operator="lessThan">
      <formula>0</formula>
    </cfRule>
  </conditionalFormatting>
  <conditionalFormatting sqref="AT23">
    <cfRule type="cellIs" dxfId="66" priority="7" stopIfTrue="1" operator="lessThan">
      <formula>0</formula>
    </cfRule>
  </conditionalFormatting>
  <conditionalFormatting sqref="AT26">
    <cfRule type="cellIs" dxfId="65" priority="6" stopIfTrue="1" operator="lessThan">
      <formula>0</formula>
    </cfRule>
  </conditionalFormatting>
  <conditionalFormatting sqref="AT28">
    <cfRule type="cellIs" dxfId="64" priority="5" stopIfTrue="1" operator="lessThan">
      <formula>0</formula>
    </cfRule>
  </conditionalFormatting>
  <conditionalFormatting sqref="AT30">
    <cfRule type="cellIs" dxfId="63" priority="4" stopIfTrue="1" operator="lessThan">
      <formula>0</formula>
    </cfRule>
  </conditionalFormatting>
  <conditionalFormatting sqref="AT32">
    <cfRule type="cellIs" dxfId="62" priority="3" stopIfTrue="1" operator="lessThan">
      <formula>0</formula>
    </cfRule>
  </conditionalFormatting>
  <conditionalFormatting sqref="AT34">
    <cfRule type="cellIs" dxfId="61" priority="2" stopIfTrue="1" operator="lessThan">
      <formula>0</formula>
    </cfRule>
  </conditionalFormatting>
  <conditionalFormatting sqref="AT36">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F54" sqref="F5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2.1"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20127520.766173739</v>
      </c>
      <c r="D6" s="405">
        <v>9607548.5522315577</v>
      </c>
      <c r="E6" s="407">
        <f>SUM('Pt 1 Summary of Data'!E$12,'Pt 1 Summary of Data'!E$22)+SUM('Pt 1 Summary of Data'!G$12,'Pt 1 Summary of Data'!G$22)-SUM('Pt 1 Summary of Data'!H$12,'Pt 1 Summary of Data'!H$22)</f>
        <v>10839976.663380859</v>
      </c>
      <c r="F6" s="407">
        <f>SUM(C6:E6)</f>
        <v>40575045.981786154</v>
      </c>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f>SUM(C$6:C$7)+IF(AND(OR('Company Information'!$C$12="District of Columbia",'Company Information'!$C$12="Massachusetts",'Company Information'!$C$12="Vermont"),SUM($C$6:$F$11,$C$15:$F$16,$C$38:$D$38)&lt;&gt;0),SUM(H$6:H$7),0)</f>
        <v>20127520.766173739</v>
      </c>
      <c r="D12" s="407">
        <f>SUM(D$6:D$7) - SUM(D$8:D$11)+IF(AND(OR('Company Information'!$C$12="District of Columbia",'Company Information'!$C$12="Massachusetts",'Company Information'!$C$12="Vermont"),SUM($C$6:$F$11,$C$15:$F$16,$C$38:$D$38)&lt;&gt;0),SUM(I$6:I$7) - SUM(I$10:I$11),0)</f>
        <v>9607548.5522315577</v>
      </c>
      <c r="E12" s="407">
        <f>SUM(E$6:E$7)-SUM(E$8:E$11)+IF(AND(OR('Company Information'!$C$12="District of Columbia",'Company Information'!$C$12="Massachusetts",'Company Information'!$C$12="Vermont"),SUM($C$6:$F$11,$C$15:$F$16,$C$38:$D$38)&lt;&gt;0),SUM(J$6:J$7)-SUM(J$10:J$11),0)</f>
        <v>10839976.663380859</v>
      </c>
      <c r="F12" s="407">
        <f>IFERROR(SUM(C$12:E$12)+C$17*MAX(0,E$50-C$50)+D$17*MAX(0,E$50-D$50),0)</f>
        <v>40575045.981786154</v>
      </c>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7966645</v>
      </c>
      <c r="D15" s="410">
        <v>6705777.4162089452</v>
      </c>
      <c r="E15" s="402">
        <f>SUM('Pt 1 Summary of Data'!E$5:E$7)+SUM('Pt 1 Summary of Data'!G$5:G$7)-SUM('Pt 1 Summary of Data'!H$5:H$7)-SUM(E$9:E$11)</f>
        <v>7120575.2588903811</v>
      </c>
      <c r="F15" s="402">
        <f>SUM(C15:E15)</f>
        <v>21792997.675099328</v>
      </c>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7">
        <f>C$15-C$16+IF(AND(OR('Company Information'!$C$12="District of Columbia",'Company Information'!$C$12="Massachusetts",'Company Information'!$C$12="Vermont"),SUM($C$6:$F$11,$C$15:$F$16,$C$38:$D$38)&lt;&gt;0),H$15-H$16,0)</f>
        <v>7966645</v>
      </c>
      <c r="D17" s="407">
        <f>D$15-D$16+IF(AND(OR('Company Information'!$C$12="District of Columbia",'Company Information'!$C$12="Massachusetts",'Company Information'!$C$12="Vermont"),SUM($C$6:$F$11,$C$15:$F$16,$C$38:$D$38)&lt;&gt;0),I$15-I$16,0)</f>
        <v>6705777.4162089452</v>
      </c>
      <c r="E17" s="407">
        <f>E$15-E$16+IF(AND(OR('Company Information'!$C$12="District of Columbia",'Company Information'!$C$12="Massachusetts",'Company Information'!$C$12="Vermont"),SUM($C$6:$F$11,$C$15:$F$16,$C$38:$D$38)&lt;&gt;0),J$15-J$16,0)</f>
        <v>7120575.2588903811</v>
      </c>
      <c r="F17" s="407">
        <f>F$15-F$16+IF(AND(OR('Company Information'!$C$12="District of Columbia",'Company Information'!$C$12="Massachusetts",'Company Information'!$C$12="Vermont"),SUM($C$6:$F$11,$C$15:$F$16,$C$38:$D$38)&lt;&gt;0),K$15-K$16,0)</f>
        <v>21792997.675099328</v>
      </c>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2">
        <v>2329</v>
      </c>
      <c r="D38" s="412">
        <v>2010.5</v>
      </c>
      <c r="E38" s="439">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2151</v>
      </c>
      <c r="F38" s="439">
        <f>SUM(C$38:E$38)+IF(AND(OR('Company Information'!$C$12="District of Columbia",'Company Information'!$C$12="Massachusetts",'Company Information'!$C$12="Vermont"),SUM($C$6:$F$11,$C$15:$F$16,$C$38:$D$38)&lt;&gt;0,SUM(C$38:D$38)&lt;&gt;SUM(H$38:I$38)),SUM(H$38:I$38),0)</f>
        <v>6490.5</v>
      </c>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3.3720899999999998E-2</v>
      </c>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7556.2653562653559</v>
      </c>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1.5727585257985257</v>
      </c>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f ca="1">IF(OR(F$38&lt;1000,F$38&gt;=75000),0,F$39*F$41)</f>
        <v>5.3034832972599505E-2</v>
      </c>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f>IF(OR(C$38&lt;1000,C$17&lt;=0),"",C$12/C$17)</f>
        <v>2.526473912942492</v>
      </c>
      <c r="D45" s="443">
        <f>IF(OR(D$38&lt;1000,D$17&lt;=0),"",D$12/D$17)</f>
        <v>1.4327270286378078</v>
      </c>
      <c r="E45" s="443">
        <f>IF(OR(E$38&lt;1000,E$17&lt;=0),"",E$12/E$17)</f>
        <v>1.5223456349045152</v>
      </c>
      <c r="F45" s="443">
        <f>IF(OR(F$38&lt;1000,F$17&lt;=0),"",F$12/F$17)</f>
        <v>1.8618386780331366</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f ca="1">IF(F$45="","",F$42)</f>
        <v>5.3034832972599505E-2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f ca="1">IF(F$45="","",ROUND(F$45+MAX(0,F$47),3))</f>
        <v>1.915</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90">
        <v>0.8</v>
      </c>
      <c r="E50" s="490">
        <v>0.8</v>
      </c>
      <c r="F50" s="490">
        <v>0.8</v>
      </c>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f ca="1">F$48</f>
        <v>1.915</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f>IF(F$38&lt;1000,"",MAX(0,E$15-E$16))</f>
        <v>7120575.2588903811</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f ca="1">IF(OR(F$38&lt;1000,F$17&lt;=0),0,MAX(0,F$51-F$51)*F$52)</f>
        <v>0</v>
      </c>
      <c r="G53" s="454"/>
      <c r="H53" s="450"/>
      <c r="I53" s="448"/>
      <c r="J53" s="448"/>
      <c r="K53" s="407"/>
      <c r="L53" s="454"/>
      <c r="M53" s="450"/>
      <c r="N53" s="448"/>
      <c r="O53" s="448"/>
      <c r="P53" s="407"/>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3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6">
    <cfRule type="cellIs" dxfId="59" priority="65" stopIfTrue="1" operator="lessThan">
      <formula>0</formula>
    </cfRule>
  </conditionalFormatting>
  <conditionalFormatting sqref="C5 C7">
    <cfRule type="cellIs" dxfId="58" priority="66" stopIfTrue="1" operator="lessThan">
      <formula>0</formula>
    </cfRule>
  </conditionalFormatting>
  <conditionalFormatting sqref="H15:H16">
    <cfRule type="cellIs" dxfId="57" priority="49" stopIfTrue="1" operator="lessThan">
      <formula>0</formula>
    </cfRule>
  </conditionalFormatting>
  <conditionalFormatting sqref="Q38">
    <cfRule type="cellIs" dxfId="56" priority="39" stopIfTrue="1" operator="lessThan">
      <formula>0</formula>
    </cfRule>
  </conditionalFormatting>
  <conditionalFormatting sqref="M38">
    <cfRule type="cellIs" dxfId="55" priority="43" stopIfTrue="1" operator="lessThan">
      <formula>0</formula>
    </cfRule>
  </conditionalFormatting>
  <conditionalFormatting sqref="H50:K50">
    <cfRule type="cellIs" dxfId="54" priority="46" stopIfTrue="1" operator="lessThan">
      <formula>0</formula>
    </cfRule>
  </conditionalFormatting>
  <conditionalFormatting sqref="Q50:T50">
    <cfRule type="cellIs" dxfId="53" priority="38" stopIfTrue="1" operator="lessThan">
      <formula>0</formula>
    </cfRule>
  </conditionalFormatting>
  <conditionalFormatting sqref="M5:M7">
    <cfRule type="cellIs" dxfId="52" priority="45" stopIfTrue="1" operator="lessThan">
      <formula>0</formula>
    </cfRule>
  </conditionalFormatting>
  <conditionalFormatting sqref="H5:H7">
    <cfRule type="cellIs" dxfId="51" priority="50" stopIfTrue="1" operator="lessThan">
      <formula>0</formula>
    </cfRule>
  </conditionalFormatting>
  <conditionalFormatting sqref="H38">
    <cfRule type="cellIs" dxfId="50" priority="47" stopIfTrue="1" operator="lessThan">
      <formula>0</formula>
    </cfRule>
  </conditionalFormatting>
  <conditionalFormatting sqref="M15:M16">
    <cfRule type="cellIs" dxfId="49" priority="44" stopIfTrue="1" operator="lessThan">
      <formula>0</formula>
    </cfRule>
  </conditionalFormatting>
  <conditionalFormatting sqref="M50:P50">
    <cfRule type="cellIs" dxfId="48" priority="42" stopIfTrue="1" operator="lessThan">
      <formula>0</formula>
    </cfRule>
  </conditionalFormatting>
  <conditionalFormatting sqref="Q5:Q7">
    <cfRule type="cellIs" dxfId="47" priority="41" stopIfTrue="1" operator="lessThan">
      <formula>0</formula>
    </cfRule>
  </conditionalFormatting>
  <conditionalFormatting sqref="Q15:Q16">
    <cfRule type="cellIs" dxfId="46" priority="40" stopIfTrue="1" operator="lessThan">
      <formula>0</formula>
    </cfRule>
  </conditionalFormatting>
  <conditionalFormatting sqref="U5:U7">
    <cfRule type="cellIs" dxfId="45" priority="37" stopIfTrue="1" operator="lessThan">
      <formula>0</formula>
    </cfRule>
  </conditionalFormatting>
  <conditionalFormatting sqref="U15:U16">
    <cfRule type="cellIs" dxfId="44" priority="36" stopIfTrue="1" operator="lessThan">
      <formula>0</formula>
    </cfRule>
  </conditionalFormatting>
  <conditionalFormatting sqref="U38">
    <cfRule type="cellIs" dxfId="43" priority="35" stopIfTrue="1" operator="lessThan">
      <formula>0</formula>
    </cfRule>
  </conditionalFormatting>
  <conditionalFormatting sqref="U50:X50">
    <cfRule type="cellIs" dxfId="42" priority="34" stopIfTrue="1" operator="lessThan">
      <formula>0</formula>
    </cfRule>
  </conditionalFormatting>
  <conditionalFormatting sqref="Y5:Y7">
    <cfRule type="cellIs" dxfId="41" priority="33" stopIfTrue="1" operator="lessThan">
      <formula>0</formula>
    </cfRule>
  </conditionalFormatting>
  <conditionalFormatting sqref="Y15:Y16">
    <cfRule type="cellIs" dxfId="40" priority="32" stopIfTrue="1" operator="lessThan">
      <formula>0</formula>
    </cfRule>
  </conditionalFormatting>
  <conditionalFormatting sqref="Y38">
    <cfRule type="cellIs" dxfId="39" priority="31" stopIfTrue="1" operator="lessThan">
      <formula>0</formula>
    </cfRule>
  </conditionalFormatting>
  <conditionalFormatting sqref="Y50:AB50">
    <cfRule type="cellIs" dxfId="38" priority="30" stopIfTrue="1" operator="lessThan">
      <formula>0</formula>
    </cfRule>
  </conditionalFormatting>
  <conditionalFormatting sqref="AL50:AN50">
    <cfRule type="cellIs" dxfId="37" priority="26" stopIfTrue="1" operator="lessThan">
      <formula>0</formula>
    </cfRule>
  </conditionalFormatting>
  <conditionalFormatting sqref="G35">
    <cfRule type="cellIs" dxfId="36" priority="25" stopIfTrue="1" operator="lessThan">
      <formula>0</formula>
    </cfRule>
  </conditionalFormatting>
  <conditionalFormatting sqref="G36">
    <cfRule type="cellIs" dxfId="35" priority="24"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C6">
    <cfRule type="cellIs" dxfId="14" priority="3" stopIfTrue="1" operator="lessThan">
      <formula>0</formula>
    </cfRule>
  </conditionalFormatting>
  <conditionalFormatting sqref="C15">
    <cfRule type="cellIs" dxfId="13" priority="2" stopIfTrue="1" operator="lessThan">
      <formula>0</formula>
    </cfRule>
  </conditionalFormatting>
  <conditionalFormatting sqref="C50:F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8"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c r="D4" s="111"/>
      <c r="E4" s="111"/>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3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c r="D11" s="104"/>
      <c r="E11" s="104"/>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c r="E16" s="106"/>
      <c r="F16" s="106"/>
      <c r="G16" s="106"/>
      <c r="H16" s="106"/>
      <c r="I16" s="185"/>
      <c r="J16" s="185"/>
      <c r="K16" s="193"/>
    </row>
    <row r="17" spans="2:12" s="12" customFormat="1" x14ac:dyDescent="0.2">
      <c r="B17" s="131" t="s">
        <v>203</v>
      </c>
      <c r="C17" s="101">
        <v>0</v>
      </c>
      <c r="D17" s="102"/>
      <c r="E17" s="102"/>
      <c r="F17" s="102"/>
      <c r="G17" s="102"/>
      <c r="H17" s="102"/>
      <c r="I17" s="184"/>
      <c r="J17" s="184"/>
      <c r="K17" s="204"/>
    </row>
    <row r="18" spans="2:12" ht="25.5" x14ac:dyDescent="0.2">
      <c r="B18" s="123" t="s">
        <v>207</v>
      </c>
      <c r="C18" s="194" t="s">
        <v>506</v>
      </c>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v>0</v>
      </c>
      <c r="D22" s="134"/>
      <c r="E22" s="134"/>
      <c r="F22" s="134"/>
      <c r="G22" s="134"/>
      <c r="H22" s="134"/>
      <c r="I22" s="188"/>
      <c r="J22" s="188"/>
      <c r="K22" s="207"/>
    </row>
    <row r="23" spans="2:12" s="12" customFormat="1" ht="100.35" customHeight="1" x14ac:dyDescent="0.2">
      <c r="B23" s="98" t="s">
        <v>212</v>
      </c>
      <c r="C23" s="491"/>
      <c r="D23" s="492"/>
      <c r="E23" s="492"/>
      <c r="F23" s="492"/>
      <c r="G23" s="492"/>
      <c r="H23" s="492"/>
      <c r="I23" s="492"/>
      <c r="J23" s="492"/>
      <c r="K23" s="493"/>
    </row>
    <row r="24" spans="2:12" s="12" customFormat="1" ht="100.35" customHeight="1" x14ac:dyDescent="0.2">
      <c r="B24" s="97" t="s">
        <v>213</v>
      </c>
      <c r="C24" s="494"/>
      <c r="D24" s="495"/>
      <c r="E24" s="495"/>
      <c r="F24" s="495"/>
      <c r="G24" s="495"/>
      <c r="H24" s="495"/>
      <c r="I24" s="495"/>
      <c r="J24" s="495"/>
      <c r="K24" s="496"/>
      <c r="L24" s="9"/>
    </row>
    <row r="25" spans="2:12" x14ac:dyDescent="0.2">
      <c r="I25" s="10"/>
    </row>
    <row r="26" spans="2:12" ht="13.3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3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350000000000001" customHeight="1" x14ac:dyDescent="0.2">
      <c r="B22" s="68"/>
      <c r="C22" s="36"/>
      <c r="D22" s="36"/>
      <c r="E22" s="36"/>
      <c r="F22" s="36"/>
      <c r="G22" s="36"/>
      <c r="H22" s="36"/>
      <c r="I22" s="36"/>
      <c r="J22" s="36"/>
    </row>
    <row r="23" spans="2:11" s="12" customFormat="1" ht="19.350000000000001" customHeight="1" x14ac:dyDescent="0.2">
      <c r="B23" s="68"/>
      <c r="C23" s="36"/>
      <c r="D23" s="36"/>
      <c r="E23" s="36"/>
      <c r="F23" s="36"/>
      <c r="G23" s="36"/>
      <c r="H23" s="36"/>
      <c r="I23" s="36"/>
      <c r="J23" s="36"/>
    </row>
    <row r="24" spans="2:11" s="12" customFormat="1" ht="19.350000000000001" customHeight="1" x14ac:dyDescent="0.2">
      <c r="B24" s="68"/>
      <c r="C24" s="36"/>
      <c r="D24" s="36"/>
      <c r="E24" s="36"/>
      <c r="F24" s="36"/>
      <c r="G24" s="36"/>
      <c r="H24" s="36"/>
      <c r="I24" s="36"/>
      <c r="J24" s="36"/>
    </row>
    <row r="25" spans="2:11" s="12" customFormat="1" ht="19.350000000000001" customHeight="1" x14ac:dyDescent="0.2">
      <c r="B25" s="68"/>
      <c r="C25" s="36"/>
      <c r="D25" s="36"/>
      <c r="E25" s="36"/>
      <c r="F25" s="36"/>
      <c r="G25" s="36"/>
      <c r="H25" s="36"/>
      <c r="I25" s="36"/>
      <c r="J25" s="36"/>
    </row>
    <row r="26" spans="2:11" s="12" customFormat="1" ht="19.350000000000001" customHeight="1" x14ac:dyDescent="0.2">
      <c r="B26" s="68"/>
      <c r="C26" s="36"/>
      <c r="D26" s="36"/>
      <c r="E26" s="36"/>
      <c r="F26" s="36"/>
      <c r="G26" s="36"/>
      <c r="H26" s="36"/>
      <c r="I26" s="36"/>
      <c r="J26" s="36"/>
    </row>
    <row r="27" spans="2:11" s="12" customFormat="1" ht="19.350000000000001" customHeight="1" x14ac:dyDescent="0.2">
      <c r="B27" s="68"/>
      <c r="C27" s="36"/>
      <c r="D27" s="36"/>
      <c r="E27" s="36"/>
      <c r="F27" s="36"/>
      <c r="G27" s="36"/>
      <c r="H27" s="36"/>
      <c r="I27" s="36"/>
      <c r="J27" s="36"/>
    </row>
    <row r="28" spans="2:11" s="12" customFormat="1" ht="19.350000000000001" customHeight="1" x14ac:dyDescent="0.2">
      <c r="B28" s="68"/>
      <c r="C28" s="36"/>
      <c r="D28" s="36"/>
      <c r="E28" s="36"/>
      <c r="F28" s="36"/>
      <c r="G28" s="36"/>
      <c r="H28" s="36"/>
      <c r="I28" s="36"/>
      <c r="J28" s="36"/>
    </row>
    <row r="29" spans="2:11" s="12" customFormat="1" ht="19.350000000000001" customHeight="1" x14ac:dyDescent="0.2">
      <c r="B29" s="68"/>
      <c r="C29" s="36"/>
      <c r="D29" s="36"/>
      <c r="E29" s="36"/>
      <c r="F29" s="36"/>
      <c r="G29" s="36"/>
      <c r="H29" s="36"/>
      <c r="I29" s="36"/>
      <c r="J29" s="36"/>
    </row>
    <row r="30" spans="2:11" s="12" customFormat="1" ht="19.350000000000001" customHeight="1" x14ac:dyDescent="0.2">
      <c r="B30" s="68"/>
      <c r="C30" s="36"/>
      <c r="D30" s="36"/>
      <c r="E30" s="36"/>
      <c r="F30" s="36"/>
      <c r="G30" s="36"/>
      <c r="H30" s="36"/>
      <c r="I30" s="36"/>
      <c r="J30" s="36"/>
    </row>
    <row r="31" spans="2:11" s="12" customFormat="1" ht="19.350000000000001" customHeight="1" x14ac:dyDescent="0.2">
      <c r="B31" s="68"/>
      <c r="C31" s="36"/>
      <c r="D31" s="36"/>
      <c r="E31" s="36"/>
      <c r="F31" s="36"/>
      <c r="G31" s="36"/>
      <c r="H31" s="36"/>
      <c r="I31" s="36"/>
      <c r="J31" s="36"/>
    </row>
    <row r="32" spans="2:11" s="12" customFormat="1" ht="19.350000000000001"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3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3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3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Jens Nachtigal</cp:lastModifiedBy>
  <cp:lastPrinted>2014-12-18T11:24:00Z</cp:lastPrinted>
  <dcterms:created xsi:type="dcterms:W3CDTF">2012-03-15T16:14:51Z</dcterms:created>
  <dcterms:modified xsi:type="dcterms:W3CDTF">2016-07-29T19:33:54Z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-1155053720</vt:i4>
  </property>
  <property fmtid="{D5CDD505-2E9C-101B-9397-08002B2CF9AE}" pid="5" name="_EmailSubject">
    <vt:lpwstr>CMS MLR for YE 2015 - will we need to do MLOA?</vt:lpwstr>
  </property>
  <property fmtid="{D5CDD505-2E9C-101B-9397-08002B2CF9AE}" pid="6" name="_AuthorEmail">
    <vt:lpwstr>marianne.mousserie@axa-equitable.com</vt:lpwstr>
  </property>
  <property fmtid="{D5CDD505-2E9C-101B-9397-08002B2CF9AE}" pid="7" name="_AuthorEmailDisplayName">
    <vt:lpwstr>Mousserie, Marianne</vt:lpwstr>
  </property>
  <property fmtid="{D5CDD505-2E9C-101B-9397-08002B2CF9AE}" pid="8" name="_PreviousAdHocReviewCycleID">
    <vt:i4>-1621555550</vt:i4>
  </property>
  <property fmtid="{D5CDD505-2E9C-101B-9397-08002B2CF9AE}" pid="9" name="_ReviewingToolsShownOnce">
    <vt:lpwstr/>
  </property>
</Properties>
</file>