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0" yWindow="150" windowWidth="11925" windowHeight="10125"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0" i="10" l="1"/>
  <c r="D15" i="10"/>
  <c r="C15" i="10"/>
  <c r="D6" i="10"/>
  <c r="C6" i="10"/>
  <c r="D44" i="10" l="1"/>
  <c r="C44" i="10"/>
  <c r="E36" i="18"/>
  <c r="E18" i="18"/>
  <c r="E7" i="18"/>
  <c r="E5" i="18"/>
  <c r="E17" i="10" s="1"/>
  <c r="E15" i="10" s="1"/>
  <c r="F15" i="10" s="1"/>
  <c r="E57" i="4"/>
  <c r="E56" i="4"/>
  <c r="F17" i="10" l="1"/>
  <c r="D60" i="4" l="1"/>
  <c r="E59" i="4"/>
  <c r="E60" i="4" l="1"/>
  <c r="E37" i="10"/>
  <c r="F37" i="10" l="1"/>
  <c r="F51" i="10" s="1"/>
  <c r="E6" i="18" l="1"/>
  <c r="D54" i="18" l="1"/>
  <c r="D12" i="4" s="1"/>
  <c r="E51" i="4" l="1"/>
  <c r="E47" i="4"/>
  <c r="E49" i="4"/>
  <c r="E54" i="18" l="1"/>
  <c r="E12" i="4" l="1"/>
  <c r="E12" i="10"/>
  <c r="E6" i="10" l="1"/>
  <c r="F6" i="10" s="1"/>
  <c r="E44" i="10"/>
  <c r="F38" i="10" s="1"/>
  <c r="F41" i="10" s="1"/>
  <c r="F12" i="10"/>
  <c r="F44" i="10" s="1"/>
  <c r="F46" i="10" l="1"/>
  <c r="F47" i="10" s="1"/>
  <c r="F50" i="10" s="1"/>
  <c r="F52" i="10" s="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<sst xmlns="http://schemas.openxmlformats.org/spreadsheetml/2006/main" count="566" uniqueCount="504">
  <si>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</si>
  <si>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</si>
  <si>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</si>
  <si>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</si>
  <si>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</si>
  <si>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</si>
  <si>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</si>
  <si>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</si>
  <si>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</si>
  <si>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</si>
  <si>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</si>
  <si>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</si>
  <si>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</si>
  <si>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</si>
  <si>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</si>
  <si>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</si>
  <si>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</si>
  <si>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</si>
  <si>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</si>
  <si>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</si>
  <si>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</si>
  <si>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</si>
  <si>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</si>
  <si>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</si>
  <si>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</si>
  <si>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</si>
  <si>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</si>
  <si>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</si>
  <si>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</si>
  <si>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</si>
  <si>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</si>
  <si>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</si>
  <si>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</si>
  <si>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</si>
  <si>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</si>
  <si>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</si>
  <si>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</si>
  <si>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</si>
  <si>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</si>
  <si>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</si>
  <si>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</si>
  <si>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</si>
  <si>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</si>
  <si>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</si>
  <si>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</si>
  <si>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</si>
  <si>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</si>
  <si>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</si>
  <si>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</si>
  <si>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</si>
  <si>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</si>
  <si>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</si>
  <si>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</si>
  <si>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</si>
  <si>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</si>
  <si>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</si>
  <si>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</si>
  <si>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</si>
  <si>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</si>
  <si>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</si>
  <si>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</si>
  <si>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</si>
  <si>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</si>
  <si>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</si>
  <si>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</si>
  <si>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</si>
  <si>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</si>
  <si>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</si>
  <si>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</si>
  <si>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</si>
  <si>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</si>
  <si>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</si>
  <si>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</si>
  <si>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</si>
  <si>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</si>
  <si>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</si>
  <si>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</si>
  <si>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</si>
  <si>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</si>
  <si>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</si>
  <si>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</si>
  <si>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</si>
  <si>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</si>
  <si>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</si>
  <si>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</si>
  <si>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</si>
  <si>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</si>
  <si>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</si>
  <si>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</si>
  <si>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</si>
  <si>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</si>
  <si>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</si>
  <si>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</si>
  <si>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</si>
  <si>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</si>
  <si>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</si>
  <si>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</si>
  <si>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</si>
  <si>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</si>
  <si>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</si>
  <si>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</si>
  <si>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</si>
  <si>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</si>
  <si>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</si>
  <si>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</si>
  <si>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</si>
  <si>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</si>
  <si>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</si>
  <si>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</si>
  <si>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</si>
  <si>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</si>
  <si>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</si>
  <si>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</si>
  <si>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</si>
  <si>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</si>
  <si>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</si>
  <si>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</si>
  <si>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</si>
  <si>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</si>
  <si>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</si>
  <si>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</si>
  <si>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</si>
  <si>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</si>
  <si>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</si>
  <si>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</si>
  <si>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</si>
  <si>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</si>
  <si>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</si>
  <si>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</si>
  <si>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</si>
  <si>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</si>
  <si>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</si>
  <si>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</si>
  <si>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</si>
  <si>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</si>
  <si>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</si>
  <si>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</si>
  <si>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</si>
  <si>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</si>
  <si>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</si>
  <si>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</si>
  <si>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</si>
  <si>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</si>
  <si>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</si>
  <si>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</si>
  <si>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</si>
  <si>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</si>
  <si>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</si>
  <si>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</si>
  <si>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</si>
  <si>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</si>
  <si>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</si>
  <si>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</si>
  <si>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</si>
  <si>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</si>
  <si>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</si>
  <si>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</si>
  <si>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</si>
  <si>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</si>
  <si>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</si>
  <si>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</si>
  <si>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</si>
  <si>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</si>
  <si>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</si>
  <si>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</si>
  <si>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</si>
  <si>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</si>
  <si>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</si>
  <si>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</si>
  <si>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</si>
  <si>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</si>
  <si>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</si>
  <si>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</si>
  <si>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</si>
  <si>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</si>
  <si>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</si>
  <si>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</si>
  <si>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</si>
  <si>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</si>
  <si>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</si>
  <si>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</si>
  <si>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</si>
  <si>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</si>
  <si>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</si>
  <si>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</si>
  <si>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</si>
  <si>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</si>
  <si>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</si>
  <si>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</si>
  <si>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</si>
  <si>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</si>
  <si>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</si>
  <si>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</si>
  <si>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</si>
  <si>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</si>
  <si>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</si>
  <si>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</si>
  <si>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</si>
  <si>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</si>
  <si>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</si>
  <si>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</si>
  <si>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</si>
  <si>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</si>
  <si>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</si>
  <si>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</si>
  <si>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</si>
  <si>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</si>
  <si>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</si>
  <si>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</si>
  <si>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</si>
  <si>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</si>
  <si>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</si>
  <si>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</si>
  <si>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</si>
  <si>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</si>
  <si>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</si>
  <si>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</si>
  <si>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</si>
  <si>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</si>
  <si>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</si>
  <si>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</si>
  <si>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</si>
  <si>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</si>
  <si>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</si>
  <si>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</si>
  <si>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</si>
  <si>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</si>
  <si>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</si>
  <si>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</si>
  <si>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</si>
  <si>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</si>
  <si>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</si>
  <si>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</si>
  <si>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</si>
  <si>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</si>
  <si>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</si>
  <si>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</si>
  <si>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</si>
  <si>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</si>
  <si>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</si>
  <si>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</si>
  <si>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</si>
  <si>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</si>
  <si>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</si>
  <si>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</si>
  <si>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</si>
  <si>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</si>
  <si>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</si>
  <si>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</si>
  <si>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</si>
  <si>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</si>
  <si>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</si>
  <si>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</si>
  <si>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</si>
  <si>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</si>
  <si>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</si>
  <si>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</si>
  <si>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</si>
  <si>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</si>
  <si>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</si>
  <si>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</si>
  <si>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</si>
  <si>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</si>
  <si>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</si>
  <si>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</si>
  <si>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</si>
  <si>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</si>
  <si>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</si>
  <si>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</si>
  <si>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</si>
  <si>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</si>
  <si>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</si>
  <si>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</si>
  <si>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</si>
  <si>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</si>
  <si>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</si>
  <si>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</si>
  <si>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</si>
  <si>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</si>
  <si>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</si>
  <si>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</si>
  <si>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</si>
  <si>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</si>
  <si>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</si>
  <si>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</si>
  <si>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</si>
  <si>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</si>
  <si>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</si>
  <si>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</si>
  <si>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</si>
  <si>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</si>
  <si>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</si>
  <si>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</si>
  <si>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</si>
  <si>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</si>
  <si>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</si>
  <si>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</si>
  <si>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</si>
  <si>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</si>
  <si>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</si>
  <si>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</si>
  <si>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</si>
  <si>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</si>
  <si>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</si>
  <si>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</si>
  <si>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</si>
  <si>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</si>
  <si>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</si>
  <si>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</si>
  <si>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</si>
  <si>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</si>
  <si>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</si>
  <si>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</si>
  <si>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</si>
  <si>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</si>
  <si>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</si>
  <si>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</si>
  <si>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</si>
  <si>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</si>
  <si>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</si>
  <si>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</si>
  <si>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</si>
  <si>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</si>
  <si>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</si>
  <si>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</si>
  <si>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</si>
  <si>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</si>
  <si>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</si>
  <si>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</si>
  <si>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</si>
  <si>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</si>
  <si>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</si>
  <si>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</si>
  <si>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</si>
  <si>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</si>
  <si>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</si>
  <si>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</si>
  <si>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</si>
  <si>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</si>
  <si>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</si>
  <si>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</si>
  <si>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</si>
  <si>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</si>
  <si>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</si>
  <si>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</si>
  <si>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</si>
  <si>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</si>
  <si>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</si>
  <si>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</si>
  <si>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</si>
  <si>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</si>
  <si>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</si>
  <si>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</si>
  <si>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</si>
  <si>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</si>
  <si>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</si>
  <si>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</si>
  <si>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</si>
  <si>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</si>
  <si>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</si>
  <si>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</si>
  <si>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</si>
  <si>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</si>
  <si>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</si>
  <si>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</si>
  <si>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</si>
  <si>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</si>
  <si>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</si>
  <si>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</si>
  <si>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</si>
  <si>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</si>
  <si>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</si>
  <si>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</si>
  <si>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</si>
  <si>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</si>
  <si>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</si>
  <si>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</si>
  <si>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</si>
  <si>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</si>
  <si>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</si>
  <si>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</si>
  <si>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</si>
  <si>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</si>
  <si>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</si>
  <si>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</si>
  <si>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</si>
  <si>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</si>
  <si>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</si>
  <si>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</si>
  <si>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</si>
  <si>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</si>
  <si>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</si>
  <si>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</si>
  <si>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</si>
  <si>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</si>
  <si>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</si>
  <si>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</si>
  <si>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</si>
  <si>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</si>
  <si>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</si>
  <si>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</si>
  <si>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</si>
  <si>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</si>
  <si>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</si>
  <si>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</si>
  <si>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</si>
  <si>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</si>
  <si>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</si>
  <si>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</si>
  <si>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</si>
  <si>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</si>
  <si>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</si>
  <si>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</si>
  <si>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</si>
  <si>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</si>
  <si>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</si>
  <si>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</si>
  <si>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</si>
  <si>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</si>
  <si>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</si>
  <si>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</si>
  <si>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</si>
  <si>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</si>
  <si>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</si>
  <si>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</si>
  <si>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</si>
  <si>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</si>
  <si>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</si>
  <si>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</si>
  <si>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</si>
  <si>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</si>
  <si>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</si>
  <si>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</si>
  <si>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</si>
  <si>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</si>
  <si>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</si>
  <si>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</si>
  <si>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</si>
  <si>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</si>
  <si>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</si>
  <si>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</si>
  <si>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</si>
  <si>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</si>
  <si>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</si>
  <si>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</si>
  <si>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</si>
  <si>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</si>
  <si>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</si>
  <si>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</si>
  <si>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</si>
  <si>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</si>
  <si>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</si>
  <si>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</si>
  <si>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</si>
  <si>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</si>
  <si>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</si>
  <si>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</si>
  <si>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</si>
  <si>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</si>
  <si>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</si>
  <si>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</si>
  <si>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</si>
  <si>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</si>
  <si>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</si>
  <si>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</si>
  <si>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</si>
  <si>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</si>
  <si>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</si>
  <si>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</si>
  <si>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</si>
  <si>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</si>
  <si>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</si>
  <si>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</si>
  <si>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</si>
  <si>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</si>
  <si>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</si>
  <si>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</si>
  <si>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</si>
  <si>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</si>
  <si>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</si>
  <si>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</si>
  <si>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</si>
  <si>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</si>
  <si>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</si>
  <si>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</si>
  <si>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</si>
  <si>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</si>
  <si>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</si>
  <si>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</si>
  <si>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</si>
  <si>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</si>
  <si>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</si>
  <si>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</si>
  <si>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</si>
  <si>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AXA Equitable Life Insurance Company</t>
  </si>
  <si>
    <t>AXA GROUP</t>
  </si>
  <si>
    <t>00968</t>
  </si>
  <si>
    <t>2014</t>
  </si>
  <si>
    <t>1290 Avenue of the Americas New York, NY 10104</t>
  </si>
  <si>
    <t>135570651</t>
  </si>
  <si>
    <t>006341</t>
  </si>
  <si>
    <t>62944</t>
  </si>
  <si>
    <t>69500</t>
  </si>
  <si>
    <t>41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</si>
</sst>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43" fontId="31" fillId="0" borderId="16"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9"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0" borderId="21" xfId="115" quotePrefix="1"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503</v>
      </c>
      <c r="B4" s="240" t="s">
        <v>45</v>
      </c>
      <c r="C4" s="386" t="s">
        <v>494</v>
      </c>
    </row>
    <row r="5" spans="1:6" x14ac:dyDescent="0.2">
      <c r="B5" s="240" t="s">
        <v>215</v>
      </c>
      <c r="C5" s="386" t="s">
        <v>495</v>
      </c>
    </row>
    <row r="6" spans="1:6" x14ac:dyDescent="0.2">
      <c r="B6" s="240" t="s">
        <v>216</v>
      </c>
      <c r="C6" s="386" t="s">
        <v>499</v>
      </c>
    </row>
    <row r="7" spans="1:6" x14ac:dyDescent="0.2">
      <c r="B7" s="240" t="s">
        <v>128</v>
      </c>
      <c r="C7" s="386" t="s">
        <v>500</v>
      </c>
    </row>
    <row r="8" spans="1:6" x14ac:dyDescent="0.2">
      <c r="B8" s="240" t="s">
        <v>36</v>
      </c>
      <c r="C8" s="386" t="s">
        <v>496</v>
      </c>
    </row>
    <row r="9" spans="1:6" x14ac:dyDescent="0.2">
      <c r="B9" s="240" t="s">
        <v>41</v>
      </c>
      <c r="C9" s="386" t="s">
        <v>501</v>
      </c>
    </row>
    <row r="10" spans="1:6" x14ac:dyDescent="0.2">
      <c r="B10" s="240" t="s">
        <v>58</v>
      </c>
      <c r="C10" s="386" t="s">
        <v>494</v>
      </c>
    </row>
    <row r="11" spans="1:6" x14ac:dyDescent="0.2">
      <c r="B11" s="240" t="s">
        <v>355</v>
      </c>
      <c r="C11" s="386" t="s">
        <v>502</v>
      </c>
    </row>
    <row r="12" spans="1:6" x14ac:dyDescent="0.2">
      <c r="B12" s="240" t="s">
        <v>35</v>
      </c>
      <c r="C12" s="386" t="s">
        <v>175</v>
      </c>
    </row>
    <row r="13" spans="1:6" x14ac:dyDescent="0.2">
      <c r="B13" s="240" t="s">
        <v>50</v>
      </c>
      <c r="C13" s="386" t="s">
        <v>175</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488</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1" ySplit="3" topLeftCell="C41" activePane="bottomRight" state="frozen"/>
      <selection activeCell="B1" sqref="B1"/>
      <selection pane="topRight" activeCell="C1" sqref="C1"/>
      <selection pane="bottomLeft" activeCell="B4" sqref="B4"/>
      <selection pane="bottomRight" activeCell="E63" sqref="E63"/>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9765920.0513939057</v>
      </c>
      <c r="E5" s="114">
        <v>9765920.0513939057</v>
      </c>
      <c r="F5" s="114"/>
      <c r="G5" s="114"/>
      <c r="H5" s="114"/>
      <c r="I5" s="113"/>
      <c r="J5" s="113"/>
      <c r="K5" s="114"/>
      <c r="L5" s="114"/>
      <c r="M5" s="114"/>
      <c r="N5" s="114"/>
      <c r="O5" s="113"/>
      <c r="P5" s="113"/>
      <c r="Q5" s="114"/>
      <c r="R5" s="114"/>
      <c r="S5" s="114"/>
      <c r="T5" s="114"/>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5" x14ac:dyDescent="0.2">
      <c r="B8" s="163" t="s">
        <v>225</v>
      </c>
      <c r="C8" s="70" t="s">
        <v>59</v>
      </c>
      <c r="D8" s="117">
        <v>0</v>
      </c>
      <c r="E8" s="297"/>
      <c r="F8" s="298"/>
      <c r="G8" s="298"/>
      <c r="H8" s="298"/>
      <c r="I8" s="301"/>
      <c r="J8" s="117"/>
      <c r="K8" s="297"/>
      <c r="L8" s="298"/>
      <c r="M8" s="298"/>
      <c r="N8" s="298"/>
      <c r="O8" s="301"/>
      <c r="P8" s="117"/>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f>'Pt 2 Premium and Claims'!D54</f>
        <v>5700255.3106920123</v>
      </c>
      <c r="E12" s="114">
        <f>'Pt 2 Premium and Claims'!E54</f>
        <v>9607548.5522315577</v>
      </c>
      <c r="F12" s="114"/>
      <c r="G12" s="114"/>
      <c r="H12" s="114"/>
      <c r="I12" s="113"/>
      <c r="J12" s="113"/>
      <c r="K12" s="114"/>
      <c r="L12" s="114"/>
      <c r="M12" s="114"/>
      <c r="N12" s="114"/>
      <c r="O12" s="113"/>
      <c r="P12" s="113"/>
      <c r="Q12" s="114"/>
      <c r="R12" s="114"/>
      <c r="S12" s="114"/>
      <c r="T12" s="114"/>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5" x14ac:dyDescent="0.2">
      <c r="B13" s="163" t="s">
        <v>230</v>
      </c>
      <c r="C13" s="70" t="s">
        <v>37</v>
      </c>
      <c r="D13" s="117">
        <v>2473712.1</v>
      </c>
      <c r="E13" s="118"/>
      <c r="F13" s="118"/>
      <c r="G13" s="297"/>
      <c r="H13" s="298"/>
      <c r="I13" s="117"/>
      <c r="J13" s="117"/>
      <c r="K13" s="118"/>
      <c r="L13" s="118"/>
      <c r="M13" s="297"/>
      <c r="N13" s="298"/>
      <c r="O13" s="117"/>
      <c r="P13" s="117"/>
      <c r="Q13" s="118"/>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5" x14ac:dyDescent="0.2">
      <c r="B14" s="163" t="s">
        <v>231</v>
      </c>
      <c r="C14" s="70" t="s">
        <v>6</v>
      </c>
      <c r="D14" s="117"/>
      <c r="E14" s="118"/>
      <c r="F14" s="118"/>
      <c r="G14" s="296"/>
      <c r="H14" s="299"/>
      <c r="I14" s="117"/>
      <c r="J14" s="117"/>
      <c r="K14" s="118"/>
      <c r="L14" s="118"/>
      <c r="M14" s="296"/>
      <c r="N14" s="299"/>
      <c r="O14" s="117"/>
      <c r="P14" s="117"/>
      <c r="Q14" s="118"/>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5" x14ac:dyDescent="0.2">
      <c r="B16" s="163" t="s">
        <v>233</v>
      </c>
      <c r="C16" s="70" t="s">
        <v>61</v>
      </c>
      <c r="D16" s="117"/>
      <c r="E16" s="297"/>
      <c r="F16" s="298"/>
      <c r="G16" s="299"/>
      <c r="H16" s="299"/>
      <c r="I16" s="301"/>
      <c r="J16" s="117"/>
      <c r="K16" s="297"/>
      <c r="L16" s="298"/>
      <c r="M16" s="299"/>
      <c r="N16" s="299"/>
      <c r="O16" s="301"/>
      <c r="P16" s="117"/>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
      <c r="B17" s="163" t="s">
        <v>234</v>
      </c>
      <c r="C17" s="70" t="s">
        <v>62</v>
      </c>
      <c r="D17" s="117">
        <v>17683011.333711486</v>
      </c>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
      <c r="B22" s="163" t="s">
        <v>239</v>
      </c>
      <c r="C22" s="70" t="s">
        <v>28</v>
      </c>
      <c r="D22" s="122"/>
      <c r="E22" s="123"/>
      <c r="F22" s="123"/>
      <c r="G22" s="123"/>
      <c r="H22" s="123"/>
      <c r="I22" s="122"/>
      <c r="J22" s="122"/>
      <c r="K22" s="123"/>
      <c r="L22" s="123"/>
      <c r="M22" s="123"/>
      <c r="N22" s="123"/>
      <c r="O22" s="122"/>
      <c r="P22" s="122"/>
      <c r="Q22" s="123"/>
      <c r="R22" s="123"/>
      <c r="S22" s="123"/>
      <c r="T22" s="123"/>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
      <c r="A26" s="43"/>
      <c r="B26" s="166" t="s">
        <v>243</v>
      </c>
      <c r="C26" s="70"/>
      <c r="D26" s="117"/>
      <c r="E26" s="118"/>
      <c r="F26" s="118"/>
      <c r="G26" s="118"/>
      <c r="H26" s="118"/>
      <c r="I26" s="117"/>
      <c r="J26" s="117"/>
      <c r="K26" s="118"/>
      <c r="L26" s="118"/>
      <c r="M26" s="118"/>
      <c r="N26" s="118"/>
      <c r="O26" s="117"/>
      <c r="P26" s="117"/>
      <c r="Q26" s="118"/>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2">
      <c r="B27" s="166" t="s">
        <v>244</v>
      </c>
      <c r="C27" s="70"/>
      <c r="D27" s="117"/>
      <c r="E27" s="118"/>
      <c r="F27" s="118"/>
      <c r="G27" s="118"/>
      <c r="H27" s="118"/>
      <c r="I27" s="117"/>
      <c r="J27" s="117"/>
      <c r="K27" s="118"/>
      <c r="L27" s="118"/>
      <c r="M27" s="118"/>
      <c r="N27" s="118"/>
      <c r="O27" s="117"/>
      <c r="P27" s="117"/>
      <c r="Q27" s="118"/>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2">
      <c r="B38" s="163" t="s">
        <v>255</v>
      </c>
      <c r="C38" s="70" t="s">
        <v>16</v>
      </c>
      <c r="D38" s="117"/>
      <c r="E38" s="118"/>
      <c r="F38" s="118"/>
      <c r="G38" s="118"/>
      <c r="H38" s="118"/>
      <c r="I38" s="117"/>
      <c r="J38" s="117"/>
      <c r="K38" s="118"/>
      <c r="L38" s="118"/>
      <c r="M38" s="118"/>
      <c r="N38" s="118"/>
      <c r="O38" s="117"/>
      <c r="P38" s="117"/>
      <c r="Q38" s="118"/>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2">
      <c r="B39" s="166" t="s">
        <v>256</v>
      </c>
      <c r="C39" s="70" t="s">
        <v>17</v>
      </c>
      <c r="D39" s="117"/>
      <c r="E39" s="118"/>
      <c r="F39" s="118"/>
      <c r="G39" s="118"/>
      <c r="H39" s="118"/>
      <c r="I39" s="117"/>
      <c r="J39" s="117"/>
      <c r="K39" s="118"/>
      <c r="L39" s="118"/>
      <c r="M39" s="118"/>
      <c r="N39" s="118"/>
      <c r="O39" s="117"/>
      <c r="P39" s="117"/>
      <c r="Q39" s="118"/>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2">
      <c r="B40" s="166" t="s">
        <v>257</v>
      </c>
      <c r="C40" s="70" t="s">
        <v>38</v>
      </c>
      <c r="D40" s="117"/>
      <c r="E40" s="118"/>
      <c r="F40" s="118"/>
      <c r="G40" s="118"/>
      <c r="H40" s="118"/>
      <c r="I40" s="117"/>
      <c r="J40" s="117"/>
      <c r="K40" s="118"/>
      <c r="L40" s="118"/>
      <c r="M40" s="118"/>
      <c r="N40" s="118"/>
      <c r="O40" s="117"/>
      <c r="P40" s="117"/>
      <c r="Q40" s="118"/>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ht="25.5" x14ac:dyDescent="0.2">
      <c r="A41" s="43"/>
      <c r="B41" s="166" t="s">
        <v>258</v>
      </c>
      <c r="C41" s="70" t="s">
        <v>129</v>
      </c>
      <c r="D41" s="117"/>
      <c r="E41" s="118"/>
      <c r="F41" s="118"/>
      <c r="G41" s="118"/>
      <c r="H41" s="118"/>
      <c r="I41" s="117"/>
      <c r="J41" s="117"/>
      <c r="K41" s="118"/>
      <c r="L41" s="118"/>
      <c r="M41" s="118"/>
      <c r="N41" s="118"/>
      <c r="O41" s="117"/>
      <c r="P41" s="117"/>
      <c r="Q41" s="118"/>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2">
      <c r="B45" s="169" t="s">
        <v>262</v>
      </c>
      <c r="C45" s="70" t="s">
        <v>19</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2">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2">
      <c r="B47" s="169" t="s">
        <v>264</v>
      </c>
      <c r="C47" s="70" t="s">
        <v>21</v>
      </c>
      <c r="D47" s="117">
        <v>1082699.5298436163</v>
      </c>
      <c r="E47" s="118">
        <f>D47</f>
        <v>1082699.5298436163</v>
      </c>
      <c r="F47" s="118"/>
      <c r="G47" s="118"/>
      <c r="H47" s="118"/>
      <c r="I47" s="117"/>
      <c r="J47" s="117"/>
      <c r="K47" s="118"/>
      <c r="L47" s="118"/>
      <c r="M47" s="118"/>
      <c r="N47" s="118"/>
      <c r="O47" s="117"/>
      <c r="P47" s="117"/>
      <c r="Q47" s="118"/>
      <c r="R47" s="118"/>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v>2697.4635339832407</v>
      </c>
      <c r="E49" s="118">
        <f>D49</f>
        <v>2697.4635339832407</v>
      </c>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
      <c r="B51" s="163" t="s">
        <v>267</v>
      </c>
      <c r="C51" s="70"/>
      <c r="D51" s="117">
        <v>1291291.3959971671</v>
      </c>
      <c r="E51" s="118">
        <f>D51</f>
        <v>1291291.3959971671</v>
      </c>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v>1609</v>
      </c>
      <c r="E56" s="130">
        <f>D56</f>
        <v>1609</v>
      </c>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2">
      <c r="B57" s="169" t="s">
        <v>273</v>
      </c>
      <c r="C57" s="70" t="s">
        <v>25</v>
      </c>
      <c r="D57" s="132">
        <v>2241</v>
      </c>
      <c r="E57" s="133">
        <f>D57</f>
        <v>2241</v>
      </c>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2">
      <c r="B58" s="169" t="s">
        <v>274</v>
      </c>
      <c r="C58" s="70" t="s">
        <v>26</v>
      </c>
      <c r="D58" s="338"/>
      <c r="E58" s="339"/>
      <c r="F58" s="339"/>
      <c r="G58" s="339"/>
      <c r="H58" s="339"/>
      <c r="I58" s="338"/>
      <c r="J58" s="132"/>
      <c r="K58" s="133"/>
      <c r="L58" s="133"/>
      <c r="M58" s="133"/>
      <c r="N58" s="133"/>
      <c r="O58" s="132"/>
      <c r="P58" s="132"/>
      <c r="Q58" s="133"/>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2">
      <c r="B59" s="169" t="s">
        <v>275</v>
      </c>
      <c r="C59" s="70" t="s">
        <v>27</v>
      </c>
      <c r="D59" s="132">
        <v>24126</v>
      </c>
      <c r="E59" s="133">
        <f>D59</f>
        <v>24126</v>
      </c>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2">
      <c r="B60" s="169" t="s">
        <v>276</v>
      </c>
      <c r="C60" s="70"/>
      <c r="D60" s="8">
        <f>D59/12</f>
        <v>2010.5</v>
      </c>
      <c r="E60" s="7">
        <f>D60</f>
        <v>2010.5</v>
      </c>
      <c r="F60" s="136"/>
      <c r="G60" s="136"/>
      <c r="H60" s="136"/>
      <c r="I60" s="135"/>
      <c r="J60" s="135"/>
      <c r="K60" s="136"/>
      <c r="L60" s="136"/>
      <c r="M60" s="136"/>
      <c r="N60" s="136"/>
      <c r="O60" s="135"/>
      <c r="P60" s="135"/>
      <c r="Q60" s="136"/>
      <c r="R60" s="136"/>
      <c r="S60" s="136"/>
      <c r="T60" s="136"/>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1" ySplit="3" topLeftCell="C33" activePane="bottomRight" state="frozen"/>
      <selection activeCell="B1" sqref="B1"/>
      <selection pane="topRight" activeCell="C1" sqref="C1"/>
      <selection pane="bottomLeft" activeCell="B4" sqref="B4"/>
      <selection pane="bottomRight" activeCell="B57" sqref="B57"/>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6">
        <v>6705777.4162089452</v>
      </c>
      <c r="E5" s="5">
        <f>D5</f>
        <v>6705777.4162089452</v>
      </c>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2">
      <c r="B6" s="184" t="s">
        <v>279</v>
      </c>
      <c r="C6" s="141" t="s">
        <v>8</v>
      </c>
      <c r="D6" s="4">
        <v>5674004.8940753415</v>
      </c>
      <c r="E6" s="3">
        <f>D6</f>
        <v>5674004.8940753415</v>
      </c>
      <c r="F6" s="118"/>
      <c r="G6" s="119"/>
      <c r="H6" s="119"/>
      <c r="I6" s="117"/>
      <c r="J6" s="117"/>
      <c r="K6" s="118"/>
      <c r="L6" s="118"/>
      <c r="M6" s="118"/>
      <c r="N6" s="118"/>
      <c r="O6" s="117"/>
      <c r="P6" s="117"/>
      <c r="Q6" s="118"/>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
      <c r="B7" s="184" t="s">
        <v>280</v>
      </c>
      <c r="C7" s="141" t="s">
        <v>9</v>
      </c>
      <c r="D7" s="4">
        <v>2613862.2588903811</v>
      </c>
      <c r="E7" s="3">
        <f>D7</f>
        <v>2613862.2588903811</v>
      </c>
      <c r="F7" s="118"/>
      <c r="G7" s="119"/>
      <c r="H7" s="119"/>
      <c r="I7" s="117"/>
      <c r="J7" s="117"/>
      <c r="K7" s="118"/>
      <c r="L7" s="118"/>
      <c r="M7" s="118"/>
      <c r="N7" s="118"/>
      <c r="O7" s="117"/>
      <c r="P7" s="117"/>
      <c r="Q7" s="118"/>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5" x14ac:dyDescent="0.2">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c r="E16" s="118"/>
      <c r="F16" s="118"/>
      <c r="G16" s="118"/>
      <c r="H16" s="118"/>
      <c r="I16" s="117"/>
      <c r="J16" s="117"/>
      <c r="K16" s="118"/>
      <c r="L16" s="118"/>
      <c r="M16" s="118"/>
      <c r="N16" s="118"/>
      <c r="O16" s="117"/>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4">
        <v>0</v>
      </c>
      <c r="E18" s="3">
        <f>D18</f>
        <v>0</v>
      </c>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5" x14ac:dyDescent="0.2">
      <c r="B20" s="186" t="s">
        <v>486</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4">
        <v>6710711.1082292041</v>
      </c>
      <c r="E23" s="296"/>
      <c r="F23" s="296"/>
      <c r="G23" s="296"/>
      <c r="H23" s="296"/>
      <c r="I23" s="300"/>
      <c r="J23" s="117"/>
      <c r="K23" s="296"/>
      <c r="L23" s="296"/>
      <c r="M23" s="296"/>
      <c r="N23" s="296"/>
      <c r="O23" s="300"/>
      <c r="P23" s="117"/>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2">
      <c r="B24" s="186" t="s">
        <v>114</v>
      </c>
      <c r="C24" s="141"/>
      <c r="D24" s="301"/>
      <c r="E24" s="2">
        <v>6578000.6657119626</v>
      </c>
      <c r="F24" s="118"/>
      <c r="G24" s="118"/>
      <c r="H24" s="118"/>
      <c r="I24" s="117"/>
      <c r="J24" s="301"/>
      <c r="K24" s="118"/>
      <c r="L24" s="118"/>
      <c r="M24" s="118"/>
      <c r="N24" s="118"/>
      <c r="O24" s="117"/>
      <c r="P24" s="301"/>
      <c r="Q24" s="118"/>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4">
        <v>2265268.836337381</v>
      </c>
      <c r="E26" s="296"/>
      <c r="F26" s="296"/>
      <c r="G26" s="296"/>
      <c r="H26" s="296"/>
      <c r="I26" s="300"/>
      <c r="J26" s="117"/>
      <c r="K26" s="296"/>
      <c r="L26" s="296"/>
      <c r="M26" s="296"/>
      <c r="N26" s="296"/>
      <c r="O26" s="300"/>
      <c r="P26" s="117"/>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5" x14ac:dyDescent="0.2">
      <c r="B27" s="186" t="s">
        <v>85</v>
      </c>
      <c r="C27" s="141"/>
      <c r="D27" s="301"/>
      <c r="E27" s="2">
        <v>545921.47439319687</v>
      </c>
      <c r="F27" s="118"/>
      <c r="G27" s="118"/>
      <c r="H27" s="118"/>
      <c r="I27" s="117"/>
      <c r="J27" s="301"/>
      <c r="K27" s="118"/>
      <c r="L27" s="118"/>
      <c r="M27" s="118"/>
      <c r="N27" s="118"/>
      <c r="O27" s="117"/>
      <c r="P27" s="301"/>
      <c r="Q27" s="118"/>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4">
        <v>1580710.4734823445</v>
      </c>
      <c r="E28" s="297"/>
      <c r="F28" s="297"/>
      <c r="G28" s="297"/>
      <c r="H28" s="297"/>
      <c r="I28" s="301"/>
      <c r="J28" s="117"/>
      <c r="K28" s="297"/>
      <c r="L28" s="297"/>
      <c r="M28" s="297"/>
      <c r="N28" s="297"/>
      <c r="O28" s="301"/>
      <c r="P28" s="117"/>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4">
        <v>6436580.1836989382</v>
      </c>
      <c r="E30" s="296"/>
      <c r="F30" s="296"/>
      <c r="G30" s="296"/>
      <c r="H30" s="296"/>
      <c r="I30" s="300"/>
      <c r="J30" s="117"/>
      <c r="K30" s="296"/>
      <c r="L30" s="296"/>
      <c r="M30" s="296"/>
      <c r="N30" s="296"/>
      <c r="O30" s="300"/>
      <c r="P30" s="117"/>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5" x14ac:dyDescent="0.2">
      <c r="B31" s="186" t="s">
        <v>84</v>
      </c>
      <c r="C31" s="141"/>
      <c r="D31" s="301"/>
      <c r="E31" s="1">
        <v>2760998.6284995317</v>
      </c>
      <c r="F31" s="118"/>
      <c r="G31" s="118"/>
      <c r="H31" s="118"/>
      <c r="I31" s="117"/>
      <c r="J31" s="301"/>
      <c r="K31" s="118"/>
      <c r="L31" s="118"/>
      <c r="M31" s="118"/>
      <c r="N31" s="118"/>
      <c r="O31" s="117"/>
      <c r="P31" s="301"/>
      <c r="Q31" s="118"/>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4">
        <v>7953078.4721412882</v>
      </c>
      <c r="E32" s="297"/>
      <c r="F32" s="297"/>
      <c r="G32" s="297"/>
      <c r="H32" s="297"/>
      <c r="I32" s="301"/>
      <c r="J32" s="117"/>
      <c r="K32" s="297"/>
      <c r="L32" s="297"/>
      <c r="M32" s="297"/>
      <c r="N32" s="297"/>
      <c r="O32" s="301"/>
      <c r="P32" s="117"/>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4">
        <v>98856.344423256814</v>
      </c>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4">
        <v>277372.21637313487</v>
      </c>
      <c r="E36" s="118">
        <f>D36</f>
        <v>277372.21637313487</v>
      </c>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2">
      <c r="B46" s="184" t="s">
        <v>116</v>
      </c>
      <c r="C46" s="141" t="s">
        <v>31</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2">
      <c r="B47" s="184" t="s">
        <v>117</v>
      </c>
      <c r="C47" s="141" t="s">
        <v>32</v>
      </c>
      <c r="D47" s="117"/>
      <c r="E47" s="297"/>
      <c r="F47" s="297"/>
      <c r="G47" s="297"/>
      <c r="H47" s="297"/>
      <c r="I47" s="301"/>
      <c r="J47" s="117"/>
      <c r="K47" s="297"/>
      <c r="L47" s="297"/>
      <c r="M47" s="297"/>
      <c r="N47" s="297"/>
      <c r="O47" s="301"/>
      <c r="P47" s="117"/>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2">
      <c r="B50" s="184" t="s">
        <v>119</v>
      </c>
      <c r="C50" s="141" t="s">
        <v>34</v>
      </c>
      <c r="D50" s="117"/>
      <c r="E50" s="297"/>
      <c r="F50" s="297"/>
      <c r="G50" s="297"/>
      <c r="H50" s="297"/>
      <c r="I50" s="301"/>
      <c r="J50" s="117"/>
      <c r="K50" s="297"/>
      <c r="L50" s="297"/>
      <c r="M50" s="297"/>
      <c r="N50" s="297"/>
      <c r="O50" s="301"/>
      <c r="P50" s="117"/>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
      <c r="B54" s="189" t="s">
        <v>303</v>
      </c>
      <c r="C54" s="144" t="s">
        <v>77</v>
      </c>
      <c r="D54" s="389">
        <f>D23+D26-D28+D30-D32+D34-D36</f>
        <v>5700255.3106920123</v>
      </c>
      <c r="E54" s="390">
        <f>E24+E27+E31-E36</f>
        <v>9607548.5522315577</v>
      </c>
      <c r="F54" s="123"/>
      <c r="G54" s="123"/>
      <c r="H54" s="123"/>
      <c r="I54" s="122"/>
      <c r="J54" s="122"/>
      <c r="K54" s="123"/>
      <c r="L54" s="123"/>
      <c r="M54" s="123"/>
      <c r="N54" s="123"/>
      <c r="O54" s="122"/>
      <c r="P54" s="122"/>
      <c r="Q54" s="123"/>
      <c r="R54" s="123"/>
      <c r="S54" s="123"/>
      <c r="T54" s="123"/>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ht="25.5" x14ac:dyDescent="0.2">
      <c r="B55" s="189" t="s">
        <v>304</v>
      </c>
      <c r="C55" s="145" t="s">
        <v>28</v>
      </c>
      <c r="D55" s="122"/>
      <c r="E55" s="123"/>
      <c r="F55" s="123"/>
      <c r="G55" s="123"/>
      <c r="H55" s="123"/>
      <c r="I55" s="122"/>
      <c r="J55" s="122"/>
      <c r="K55" s="123"/>
      <c r="L55" s="123"/>
      <c r="M55" s="123"/>
      <c r="N55" s="123"/>
      <c r="O55" s="122"/>
      <c r="P55" s="122"/>
      <c r="Q55" s="123"/>
      <c r="R55" s="123"/>
      <c r="S55" s="123"/>
      <c r="T55" s="123"/>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2">
      <c r="B57" s="184" t="s">
        <v>121</v>
      </c>
      <c r="C57" s="145"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2">
      <c r="B58" s="192" t="s">
        <v>485</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8" priority="395" stopIfTrue="1" operator="lessThan">
      <formula>0</formula>
    </cfRule>
  </conditionalFormatting>
  <conditionalFormatting sqref="AA11:AA14">
    <cfRule type="cellIs" dxfId="487" priority="393" stopIfTrue="1" operator="lessThan">
      <formula>0</formula>
    </cfRule>
  </conditionalFormatting>
  <conditionalFormatting sqref="AN18:AN19">
    <cfRule type="cellIs" dxfId="486" priority="369" stopIfTrue="1" operator="lessThan">
      <formula>0</formula>
    </cfRule>
  </conditionalFormatting>
  <conditionalFormatting sqref="AU47">
    <cfRule type="cellIs" dxfId="485" priority="38" stopIfTrue="1" operator="lessThan">
      <formula>0</formula>
    </cfRule>
  </conditionalFormatting>
  <conditionalFormatting sqref="AS26">
    <cfRule type="cellIs" dxfId="484" priority="73" stopIfTrue="1" operator="lessThan">
      <formula>0</formula>
    </cfRule>
  </conditionalFormatting>
  <conditionalFormatting sqref="AT26">
    <cfRule type="cellIs" dxfId="483" priority="72" stopIfTrue="1" operator="lessThan">
      <formula>0</formula>
    </cfRule>
  </conditionalFormatting>
  <conditionalFormatting sqref="AU51">
    <cfRule type="cellIs" dxfId="482" priority="29" stopIfTrue="1" operator="lessThan">
      <formula>0</formula>
    </cfRule>
  </conditionalFormatting>
  <conditionalFormatting sqref="J5:J7">
    <cfRule type="cellIs" dxfId="481" priority="489" stopIfTrue="1" operator="lessThan">
      <formula>0</formula>
    </cfRule>
  </conditionalFormatting>
  <conditionalFormatting sqref="AT52">
    <cfRule type="cellIs" dxfId="480" priority="27" stopIfTrue="1" operator="lessThan">
      <formula>0</formula>
    </cfRule>
  </conditionalFormatting>
  <conditionalFormatting sqref="P5:P7">
    <cfRule type="cellIs" dxfId="479" priority="487" stopIfTrue="1" operator="lessThan">
      <formula>0</formula>
    </cfRule>
  </conditionalFormatting>
  <conditionalFormatting sqref="U5:U7">
    <cfRule type="cellIs" dxfId="478" priority="486" stopIfTrue="1" operator="lessThan">
      <formula>0</formula>
    </cfRule>
  </conditionalFormatting>
  <conditionalFormatting sqref="X5:X7">
    <cfRule type="cellIs" dxfId="477" priority="485" stopIfTrue="1" operator="lessThan">
      <formula>0</formula>
    </cfRule>
  </conditionalFormatting>
  <conditionalFormatting sqref="AA5:AA7">
    <cfRule type="cellIs" dxfId="476" priority="484" stopIfTrue="1" operator="lessThan">
      <formula>0</formula>
    </cfRule>
  </conditionalFormatting>
  <conditionalFormatting sqref="AD5:AD7">
    <cfRule type="cellIs" dxfId="475" priority="483" stopIfTrue="1" operator="lessThan">
      <formula>0</formula>
    </cfRule>
  </conditionalFormatting>
  <conditionalFormatting sqref="AI5:AI7">
    <cfRule type="cellIs" dxfId="474" priority="482" stopIfTrue="1" operator="lessThan">
      <formula>0</formula>
    </cfRule>
  </conditionalFormatting>
  <conditionalFormatting sqref="AN5:AN7">
    <cfRule type="cellIs" dxfId="473" priority="481" stopIfTrue="1" operator="lessThan">
      <formula>0</formula>
    </cfRule>
  </conditionalFormatting>
  <conditionalFormatting sqref="AS5:AS7">
    <cfRule type="cellIs" dxfId="472" priority="480" stopIfTrue="1" operator="lessThan">
      <formula>0</formula>
    </cfRule>
  </conditionalFormatting>
  <conditionalFormatting sqref="AT5:AT7">
    <cfRule type="cellIs" dxfId="471" priority="479" stopIfTrue="1" operator="lessThan">
      <formula>0</formula>
    </cfRule>
  </conditionalFormatting>
  <conditionalFormatting sqref="AU5:AU7">
    <cfRule type="cellIs" dxfId="470" priority="478" stopIfTrue="1" operator="lessThan">
      <formula>0</formula>
    </cfRule>
  </conditionalFormatting>
  <conditionalFormatting sqref="D9">
    <cfRule type="cellIs" dxfId="469" priority="477" stopIfTrue="1" operator="lessThan">
      <formula>0</formula>
    </cfRule>
  </conditionalFormatting>
  <conditionalFormatting sqref="D11:D17 D19:D20">
    <cfRule type="cellIs" dxfId="468" priority="476" stopIfTrue="1" operator="lessThan">
      <formula>0</formula>
    </cfRule>
  </conditionalFormatting>
  <conditionalFormatting sqref="E10:I10">
    <cfRule type="cellIs" dxfId="467" priority="475" stopIfTrue="1" operator="lessThan">
      <formula>0</formula>
    </cfRule>
  </conditionalFormatting>
  <conditionalFormatting sqref="E11:I11">
    <cfRule type="cellIs" dxfId="466" priority="474" stopIfTrue="1" operator="lessThan">
      <formula>0</formula>
    </cfRule>
  </conditionalFormatting>
  <conditionalFormatting sqref="E13:I16">
    <cfRule type="cellIs" dxfId="465" priority="473" stopIfTrue="1" operator="lessThan">
      <formula>0</formula>
    </cfRule>
  </conditionalFormatting>
  <conditionalFormatting sqref="E19:I20 F18:I18">
    <cfRule type="cellIs" dxfId="464" priority="472" stopIfTrue="1" operator="lessThan">
      <formula>0</formula>
    </cfRule>
  </conditionalFormatting>
  <conditionalFormatting sqref="H17">
    <cfRule type="cellIs" dxfId="463" priority="471" stopIfTrue="1" operator="lessThan">
      <formula>0</formula>
    </cfRule>
  </conditionalFormatting>
  <conditionalFormatting sqref="AU57">
    <cfRule type="cellIs" dxfId="462" priority="17" stopIfTrue="1" operator="lessThan">
      <formula>0</formula>
    </cfRule>
  </conditionalFormatting>
  <conditionalFormatting sqref="D38">
    <cfRule type="cellIs" dxfId="461" priority="464" stopIfTrue="1" operator="lessThan">
      <formula>0</formula>
    </cfRule>
  </conditionalFormatting>
  <conditionalFormatting sqref="D41">
    <cfRule type="cellIs" dxfId="460" priority="463" stopIfTrue="1" operator="lessThan">
      <formula>0</formula>
    </cfRule>
  </conditionalFormatting>
  <conditionalFormatting sqref="D43">
    <cfRule type="cellIs" dxfId="459" priority="462" stopIfTrue="1" operator="lessThan">
      <formula>0</formula>
    </cfRule>
  </conditionalFormatting>
  <conditionalFormatting sqref="D47">
    <cfRule type="cellIs" dxfId="458" priority="461" stopIfTrue="1" operator="lessThan">
      <formula>0</formula>
    </cfRule>
  </conditionalFormatting>
  <conditionalFormatting sqref="D50">
    <cfRule type="cellIs" dxfId="457" priority="460" stopIfTrue="1" operator="lessThan">
      <formula>0</formula>
    </cfRule>
  </conditionalFormatting>
  <conditionalFormatting sqref="F24:I24">
    <cfRule type="cellIs" dxfId="456" priority="458" stopIfTrue="1" operator="lessThan">
      <formula>0</formula>
    </cfRule>
  </conditionalFormatting>
  <conditionalFormatting sqref="F27:I27">
    <cfRule type="cellIs" dxfId="455" priority="457" stopIfTrue="1" operator="lessThan">
      <formula>0</formula>
    </cfRule>
  </conditionalFormatting>
  <conditionalFormatting sqref="F31:I31">
    <cfRule type="cellIs" dxfId="454" priority="456" stopIfTrue="1" operator="lessThan">
      <formula>0</formula>
    </cfRule>
  </conditionalFormatting>
  <conditionalFormatting sqref="E35:I35">
    <cfRule type="cellIs" dxfId="453" priority="455" stopIfTrue="1" operator="lessThan">
      <formula>0</formula>
    </cfRule>
  </conditionalFormatting>
  <conditionalFormatting sqref="E39:I39">
    <cfRule type="cellIs" dxfId="452" priority="454" stopIfTrue="1" operator="lessThan">
      <formula>0</formula>
    </cfRule>
  </conditionalFormatting>
  <conditionalFormatting sqref="E42:I42">
    <cfRule type="cellIs" dxfId="451" priority="453" stopIfTrue="1" operator="lessThan">
      <formula>0</formula>
    </cfRule>
  </conditionalFormatting>
  <conditionalFormatting sqref="E36:I36">
    <cfRule type="cellIs" dxfId="450" priority="451" stopIfTrue="1" operator="lessThan">
      <formula>0</formula>
    </cfRule>
  </conditionalFormatting>
  <conditionalFormatting sqref="D45">
    <cfRule type="cellIs" dxfId="449" priority="450" stopIfTrue="1" operator="lessThan">
      <formula>0</formula>
    </cfRule>
  </conditionalFormatting>
  <conditionalFormatting sqref="E45:I45">
    <cfRule type="cellIs" dxfId="448" priority="449" stopIfTrue="1" operator="lessThan">
      <formula>0</formula>
    </cfRule>
  </conditionalFormatting>
  <conditionalFormatting sqref="D46">
    <cfRule type="cellIs" dxfId="447" priority="448" stopIfTrue="1" operator="lessThan">
      <formula>0</formula>
    </cfRule>
  </conditionalFormatting>
  <conditionalFormatting sqref="E46:I46">
    <cfRule type="cellIs" dxfId="446" priority="447" stopIfTrue="1" operator="lessThan">
      <formula>0</formula>
    </cfRule>
  </conditionalFormatting>
  <conditionalFormatting sqref="D49">
    <cfRule type="cellIs" dxfId="445" priority="446" stopIfTrue="1" operator="lessThan">
      <formula>0</formula>
    </cfRule>
  </conditionalFormatting>
  <conditionalFormatting sqref="E49:I49">
    <cfRule type="cellIs" dxfId="444" priority="445" stopIfTrue="1" operator="lessThan">
      <formula>0</formula>
    </cfRule>
  </conditionalFormatting>
  <conditionalFormatting sqref="D51">
    <cfRule type="cellIs" dxfId="443" priority="444" stopIfTrue="1" operator="lessThan">
      <formula>0</formula>
    </cfRule>
  </conditionalFormatting>
  <conditionalFormatting sqref="E51:I51">
    <cfRule type="cellIs" dxfId="442" priority="443" stopIfTrue="1" operator="lessThan">
      <formula>0</formula>
    </cfRule>
  </conditionalFormatting>
  <conditionalFormatting sqref="D52">
    <cfRule type="cellIs" dxfId="441" priority="442" stopIfTrue="1" operator="lessThan">
      <formula>0</formula>
    </cfRule>
  </conditionalFormatting>
  <conditionalFormatting sqref="E52:I52">
    <cfRule type="cellIs" dxfId="440" priority="441" stopIfTrue="1" operator="lessThan">
      <formula>0</formula>
    </cfRule>
  </conditionalFormatting>
  <conditionalFormatting sqref="D53">
    <cfRule type="cellIs" dxfId="439" priority="440" stopIfTrue="1" operator="lessThan">
      <formula>0</formula>
    </cfRule>
  </conditionalFormatting>
  <conditionalFormatting sqref="E53:I53">
    <cfRule type="cellIs" dxfId="438" priority="439" stopIfTrue="1" operator="lessThan">
      <formula>0</formula>
    </cfRule>
  </conditionalFormatting>
  <conditionalFormatting sqref="D56">
    <cfRule type="cellIs" dxfId="437" priority="438" stopIfTrue="1" operator="lessThan">
      <formula>0</formula>
    </cfRule>
  </conditionalFormatting>
  <conditionalFormatting sqref="E56:I56">
    <cfRule type="cellIs" dxfId="436" priority="437" stopIfTrue="1" operator="lessThan">
      <formula>0</formula>
    </cfRule>
  </conditionalFormatting>
  <conditionalFormatting sqref="D57">
    <cfRule type="cellIs" dxfId="435" priority="436" stopIfTrue="1" operator="lessThan">
      <formula>0</formula>
    </cfRule>
  </conditionalFormatting>
  <conditionalFormatting sqref="E57:I57">
    <cfRule type="cellIs" dxfId="434" priority="435" stopIfTrue="1" operator="lessThan">
      <formula>0</formula>
    </cfRule>
  </conditionalFormatting>
  <conditionalFormatting sqref="D58">
    <cfRule type="cellIs" dxfId="433" priority="434" stopIfTrue="1" operator="lessThan">
      <formula>0</formula>
    </cfRule>
  </conditionalFormatting>
  <conditionalFormatting sqref="E58:I58">
    <cfRule type="cellIs" dxfId="432" priority="433" stopIfTrue="1" operator="lessThan">
      <formula>0</formula>
    </cfRule>
  </conditionalFormatting>
  <conditionalFormatting sqref="J9">
    <cfRule type="cellIs" dxfId="431" priority="432" stopIfTrue="1" operator="lessThan">
      <formula>0</formula>
    </cfRule>
  </conditionalFormatting>
  <conditionalFormatting sqref="J11:J14">
    <cfRule type="cellIs" dxfId="430" priority="431" stopIfTrue="1" operator="lessThan">
      <formula>0</formula>
    </cfRule>
  </conditionalFormatting>
  <conditionalFormatting sqref="K10:O10">
    <cfRule type="cellIs" dxfId="429" priority="430" stopIfTrue="1" operator="lessThan">
      <formula>0</formula>
    </cfRule>
  </conditionalFormatting>
  <conditionalFormatting sqref="K11:O11">
    <cfRule type="cellIs" dxfId="428" priority="429" stopIfTrue="1" operator="lessThan">
      <formula>0</formula>
    </cfRule>
  </conditionalFormatting>
  <conditionalFormatting sqref="K13:O14">
    <cfRule type="cellIs" dxfId="427" priority="428" stopIfTrue="1" operator="lessThan">
      <formula>0</formula>
    </cfRule>
  </conditionalFormatting>
  <conditionalFormatting sqref="J16:J19">
    <cfRule type="cellIs" dxfId="426" priority="427" stopIfTrue="1" operator="lessThan">
      <formula>0</formula>
    </cfRule>
  </conditionalFormatting>
  <conditionalFormatting sqref="K16:O16">
    <cfRule type="cellIs" dxfId="425" priority="426" stopIfTrue="1" operator="lessThan">
      <formula>0</formula>
    </cfRule>
  </conditionalFormatting>
  <conditionalFormatting sqref="K18:O19">
    <cfRule type="cellIs" dxfId="424" priority="425" stopIfTrue="1" operator="lessThan">
      <formula>0</formula>
    </cfRule>
  </conditionalFormatting>
  <conditionalFormatting sqref="L17:N17">
    <cfRule type="cellIs" dxfId="423" priority="424" stopIfTrue="1" operator="lessThan">
      <formula>0</formula>
    </cfRule>
  </conditionalFormatting>
  <conditionalFormatting sqref="P9">
    <cfRule type="cellIs" dxfId="422" priority="423" stopIfTrue="1" operator="lessThan">
      <formula>0</formula>
    </cfRule>
  </conditionalFormatting>
  <conditionalFormatting sqref="P11:P14">
    <cfRule type="cellIs" dxfId="421" priority="422" stopIfTrue="1" operator="lessThan">
      <formula>0</formula>
    </cfRule>
  </conditionalFormatting>
  <conditionalFormatting sqref="Q10:T10">
    <cfRule type="cellIs" dxfId="420" priority="421" stopIfTrue="1" operator="lessThan">
      <formula>0</formula>
    </cfRule>
  </conditionalFormatting>
  <conditionalFormatting sqref="Q11:T11">
    <cfRule type="cellIs" dxfId="419" priority="420" stopIfTrue="1" operator="lessThan">
      <formula>0</formula>
    </cfRule>
  </conditionalFormatting>
  <conditionalFormatting sqref="Q13:T14">
    <cfRule type="cellIs" dxfId="418" priority="419" stopIfTrue="1" operator="lessThan">
      <formula>0</formula>
    </cfRule>
  </conditionalFormatting>
  <conditionalFormatting sqref="P18:P19">
    <cfRule type="cellIs" dxfId="417" priority="418" stopIfTrue="1" operator="lessThan">
      <formula>0</formula>
    </cfRule>
  </conditionalFormatting>
  <conditionalFormatting sqref="Q18:T19">
    <cfRule type="cellIs" dxfId="416" priority="417" stopIfTrue="1" operator="lessThan">
      <formula>0</formula>
    </cfRule>
  </conditionalFormatting>
  <conditionalFormatting sqref="U9">
    <cfRule type="cellIs" dxfId="415" priority="416" stopIfTrue="1" operator="lessThan">
      <formula>0</formula>
    </cfRule>
  </conditionalFormatting>
  <conditionalFormatting sqref="U11:U14">
    <cfRule type="cellIs" dxfId="414" priority="415" stopIfTrue="1" operator="lessThan">
      <formula>0</formula>
    </cfRule>
  </conditionalFormatting>
  <conditionalFormatting sqref="V10">
    <cfRule type="cellIs" dxfId="413" priority="414" stopIfTrue="1" operator="lessThan">
      <formula>0</formula>
    </cfRule>
  </conditionalFormatting>
  <conditionalFormatting sqref="V11">
    <cfRule type="cellIs" dxfId="412" priority="413" stopIfTrue="1" operator="lessThan">
      <formula>0</formula>
    </cfRule>
  </conditionalFormatting>
  <conditionalFormatting sqref="V13:V14">
    <cfRule type="cellIs" dxfId="411" priority="412" stopIfTrue="1" operator="lessThan">
      <formula>0</formula>
    </cfRule>
  </conditionalFormatting>
  <conditionalFormatting sqref="U18:U19">
    <cfRule type="cellIs" dxfId="410" priority="411" stopIfTrue="1" operator="lessThan">
      <formula>0</formula>
    </cfRule>
  </conditionalFormatting>
  <conditionalFormatting sqref="V18:V19">
    <cfRule type="cellIs" dxfId="409" priority="410" stopIfTrue="1" operator="lessThan">
      <formula>0</formula>
    </cfRule>
  </conditionalFormatting>
  <conditionalFormatting sqref="W10">
    <cfRule type="cellIs" dxfId="408" priority="409" stopIfTrue="1" operator="lessThan">
      <formula>0</formula>
    </cfRule>
  </conditionalFormatting>
  <conditionalFormatting sqref="W11">
    <cfRule type="cellIs" dxfId="407" priority="408" stopIfTrue="1" operator="lessThan">
      <formula>0</formula>
    </cfRule>
  </conditionalFormatting>
  <conditionalFormatting sqref="W13:W14">
    <cfRule type="cellIs" dxfId="406" priority="407" stopIfTrue="1" operator="lessThan">
      <formula>0</formula>
    </cfRule>
  </conditionalFormatting>
  <conditionalFormatting sqref="W18:W19">
    <cfRule type="cellIs" dxfId="405" priority="406" stopIfTrue="1" operator="lessThan">
      <formula>0</formula>
    </cfRule>
  </conditionalFormatting>
  <conditionalFormatting sqref="X9">
    <cfRule type="cellIs" dxfId="404" priority="405" stopIfTrue="1" operator="lessThan">
      <formula>0</formula>
    </cfRule>
  </conditionalFormatting>
  <conditionalFormatting sqref="X11:X14">
    <cfRule type="cellIs" dxfId="403" priority="404" stopIfTrue="1" operator="lessThan">
      <formula>0</formula>
    </cfRule>
  </conditionalFormatting>
  <conditionalFormatting sqref="Y10">
    <cfRule type="cellIs" dxfId="402" priority="403" stopIfTrue="1" operator="lessThan">
      <formula>0</formula>
    </cfRule>
  </conditionalFormatting>
  <conditionalFormatting sqref="Y11">
    <cfRule type="cellIs" dxfId="401" priority="402" stopIfTrue="1" operator="lessThan">
      <formula>0</formula>
    </cfRule>
  </conditionalFormatting>
  <conditionalFormatting sqref="Y13:Y14">
    <cfRule type="cellIs" dxfId="400" priority="401" stopIfTrue="1" operator="lessThan">
      <formula>0</formula>
    </cfRule>
  </conditionalFormatting>
  <conditionalFormatting sqref="X18:X19">
    <cfRule type="cellIs" dxfId="399" priority="400" stopIfTrue="1" operator="lessThan">
      <formula>0</formula>
    </cfRule>
  </conditionalFormatting>
  <conditionalFormatting sqref="Y18:Y19">
    <cfRule type="cellIs" dxfId="398" priority="399" stopIfTrue="1" operator="lessThan">
      <formula>0</formula>
    </cfRule>
  </conditionalFormatting>
  <conditionalFormatting sqref="Z10">
    <cfRule type="cellIs" dxfId="397" priority="398" stopIfTrue="1" operator="lessThan">
      <formula>0</formula>
    </cfRule>
  </conditionalFormatting>
  <conditionalFormatting sqref="Z11">
    <cfRule type="cellIs" dxfId="396" priority="397" stopIfTrue="1" operator="lessThan">
      <formula>0</formula>
    </cfRule>
  </conditionalFormatting>
  <conditionalFormatting sqref="Z13:Z14">
    <cfRule type="cellIs" dxfId="395" priority="396" stopIfTrue="1" operator="lessThan">
      <formula>0</formula>
    </cfRule>
  </conditionalFormatting>
  <conditionalFormatting sqref="AA9">
    <cfRule type="cellIs" dxfId="394" priority="394" stopIfTrue="1" operator="lessThan">
      <formula>0</formula>
    </cfRule>
  </conditionalFormatting>
  <conditionalFormatting sqref="AB10">
    <cfRule type="cellIs" dxfId="393" priority="392" stopIfTrue="1" operator="lessThan">
      <formula>0</formula>
    </cfRule>
  </conditionalFormatting>
  <conditionalFormatting sqref="AB11">
    <cfRule type="cellIs" dxfId="392" priority="391" stopIfTrue="1" operator="lessThan">
      <formula>0</formula>
    </cfRule>
  </conditionalFormatting>
  <conditionalFormatting sqref="AB13:AB14">
    <cfRule type="cellIs" dxfId="391" priority="390" stopIfTrue="1" operator="lessThan">
      <formula>0</formula>
    </cfRule>
  </conditionalFormatting>
  <conditionalFormatting sqref="AA18:AA19">
    <cfRule type="cellIs" dxfId="390" priority="389" stopIfTrue="1" operator="lessThan">
      <formula>0</formula>
    </cfRule>
  </conditionalFormatting>
  <conditionalFormatting sqref="AB18:AB19">
    <cfRule type="cellIs" dxfId="389" priority="388" stopIfTrue="1" operator="lessThan">
      <formula>0</formula>
    </cfRule>
  </conditionalFormatting>
  <conditionalFormatting sqref="AC10">
    <cfRule type="cellIs" dxfId="388" priority="387" stopIfTrue="1" operator="lessThan">
      <formula>0</formula>
    </cfRule>
  </conditionalFormatting>
  <conditionalFormatting sqref="AC11">
    <cfRule type="cellIs" dxfId="387" priority="386" stopIfTrue="1" operator="lessThan">
      <formula>0</formula>
    </cfRule>
  </conditionalFormatting>
  <conditionalFormatting sqref="AC13:AC14">
    <cfRule type="cellIs" dxfId="386" priority="385" stopIfTrue="1" operator="lessThan">
      <formula>0</formula>
    </cfRule>
  </conditionalFormatting>
  <conditionalFormatting sqref="AC18:AC19">
    <cfRule type="cellIs" dxfId="385" priority="384" stopIfTrue="1" operator="lessThan">
      <formula>0</formula>
    </cfRule>
  </conditionalFormatting>
  <conditionalFormatting sqref="AD9">
    <cfRule type="cellIs" dxfId="384" priority="383" stopIfTrue="1" operator="lessThan">
      <formula>0</formula>
    </cfRule>
  </conditionalFormatting>
  <conditionalFormatting sqref="AD11:AD14">
    <cfRule type="cellIs" dxfId="383" priority="382" stopIfTrue="1" operator="lessThan">
      <formula>0</formula>
    </cfRule>
  </conditionalFormatting>
  <conditionalFormatting sqref="AD18:AD19">
    <cfRule type="cellIs" dxfId="382" priority="381" stopIfTrue="1" operator="lessThan">
      <formula>0</formula>
    </cfRule>
  </conditionalFormatting>
  <conditionalFormatting sqref="AS57">
    <cfRule type="cellIs" dxfId="381" priority="19" stopIfTrue="1" operator="lessThan">
      <formula>0</formula>
    </cfRule>
  </conditionalFormatting>
  <conditionalFormatting sqref="AT57">
    <cfRule type="cellIs" dxfId="380" priority="18" stopIfTrue="1" operator="lessThan">
      <formula>0</formula>
    </cfRule>
  </conditionalFormatting>
  <conditionalFormatting sqref="AI9">
    <cfRule type="cellIs" dxfId="379" priority="377" stopIfTrue="1" operator="lessThan">
      <formula>0</formula>
    </cfRule>
  </conditionalFormatting>
  <conditionalFormatting sqref="AI11:AI14">
    <cfRule type="cellIs" dxfId="378" priority="376" stopIfTrue="1" operator="lessThan">
      <formula>0</formula>
    </cfRule>
  </conditionalFormatting>
  <conditionalFormatting sqref="AI18:AI19">
    <cfRule type="cellIs" dxfId="377" priority="375" stopIfTrue="1" operator="lessThan">
      <formula>0</formula>
    </cfRule>
  </conditionalFormatting>
  <conditionalFormatting sqref="AN9">
    <cfRule type="cellIs" dxfId="376" priority="374" stopIfTrue="1" operator="lessThan">
      <formula>0</formula>
    </cfRule>
  </conditionalFormatting>
  <conditionalFormatting sqref="AN11:AN14">
    <cfRule type="cellIs" dxfId="375" priority="373" stopIfTrue="1" operator="lessThan">
      <formula>0</formula>
    </cfRule>
  </conditionalFormatting>
  <conditionalFormatting sqref="AO10:AR10">
    <cfRule type="cellIs" dxfId="374" priority="372" stopIfTrue="1" operator="lessThan">
      <formula>0</formula>
    </cfRule>
  </conditionalFormatting>
  <conditionalFormatting sqref="AO11:AR11">
    <cfRule type="cellIs" dxfId="373" priority="371" stopIfTrue="1" operator="lessThan">
      <formula>0</formula>
    </cfRule>
  </conditionalFormatting>
  <conditionalFormatting sqref="AO13:AR14">
    <cfRule type="cellIs" dxfId="372" priority="370" stopIfTrue="1" operator="lessThan">
      <formula>0</formula>
    </cfRule>
  </conditionalFormatting>
  <conditionalFormatting sqref="AO18:AR19">
    <cfRule type="cellIs" dxfId="371" priority="368" stopIfTrue="1" operator="lessThan">
      <formula>0</formula>
    </cfRule>
  </conditionalFormatting>
  <conditionalFormatting sqref="AS9">
    <cfRule type="cellIs" dxfId="370" priority="367" stopIfTrue="1" operator="lessThan">
      <formula>0</formula>
    </cfRule>
  </conditionalFormatting>
  <conditionalFormatting sqref="AT9">
    <cfRule type="cellIs" dxfId="369" priority="366" stopIfTrue="1" operator="lessThan">
      <formula>0</formula>
    </cfRule>
  </conditionalFormatting>
  <conditionalFormatting sqref="AU9">
    <cfRule type="cellIs" dxfId="368" priority="365" stopIfTrue="1" operator="lessThan">
      <formula>0</formula>
    </cfRule>
  </conditionalFormatting>
  <conditionalFormatting sqref="AS11">
    <cfRule type="cellIs" dxfId="367" priority="364" stopIfTrue="1" operator="lessThan">
      <formula>0</formula>
    </cfRule>
  </conditionalFormatting>
  <conditionalFormatting sqref="AT11">
    <cfRule type="cellIs" dxfId="366" priority="363" stopIfTrue="1" operator="lessThan">
      <formula>0</formula>
    </cfRule>
  </conditionalFormatting>
  <conditionalFormatting sqref="AU11">
    <cfRule type="cellIs" dxfId="365" priority="362" stopIfTrue="1" operator="lessThan">
      <formula>0</formula>
    </cfRule>
  </conditionalFormatting>
  <conditionalFormatting sqref="AS12">
    <cfRule type="cellIs" dxfId="364" priority="361" stopIfTrue="1" operator="lessThan">
      <formula>0</formula>
    </cfRule>
  </conditionalFormatting>
  <conditionalFormatting sqref="AT12">
    <cfRule type="cellIs" dxfId="363" priority="360" stopIfTrue="1" operator="lessThan">
      <formula>0</formula>
    </cfRule>
  </conditionalFormatting>
  <conditionalFormatting sqref="AU12">
    <cfRule type="cellIs" dxfId="362" priority="359" stopIfTrue="1" operator="lessThan">
      <formula>0</formula>
    </cfRule>
  </conditionalFormatting>
  <conditionalFormatting sqref="AS13">
    <cfRule type="cellIs" dxfId="361" priority="358" stopIfTrue="1" operator="lessThan">
      <formula>0</formula>
    </cfRule>
  </conditionalFormatting>
  <conditionalFormatting sqref="AT13">
    <cfRule type="cellIs" dxfId="360" priority="357" stopIfTrue="1" operator="lessThan">
      <formula>0</formula>
    </cfRule>
  </conditionalFormatting>
  <conditionalFormatting sqref="AU13">
    <cfRule type="cellIs" dxfId="359" priority="356" stopIfTrue="1" operator="lessThan">
      <formula>0</formula>
    </cfRule>
  </conditionalFormatting>
  <conditionalFormatting sqref="AS14">
    <cfRule type="cellIs" dxfId="358" priority="355" stopIfTrue="1" operator="lessThan">
      <formula>0</formula>
    </cfRule>
  </conditionalFormatting>
  <conditionalFormatting sqref="AT14">
    <cfRule type="cellIs" dxfId="357" priority="354" stopIfTrue="1" operator="lessThan">
      <formula>0</formula>
    </cfRule>
  </conditionalFormatting>
  <conditionalFormatting sqref="AU14">
    <cfRule type="cellIs" dxfId="356" priority="353" stopIfTrue="1" operator="lessThan">
      <formula>0</formula>
    </cfRule>
  </conditionalFormatting>
  <conditionalFormatting sqref="AS18">
    <cfRule type="cellIs" dxfId="355" priority="352" stopIfTrue="1" operator="lessThan">
      <formula>0</formula>
    </cfRule>
  </conditionalFormatting>
  <conditionalFormatting sqref="AT18">
    <cfRule type="cellIs" dxfId="354" priority="351" stopIfTrue="1" operator="lessThan">
      <formula>0</formula>
    </cfRule>
  </conditionalFormatting>
  <conditionalFormatting sqref="AU18">
    <cfRule type="cellIs" dxfId="353" priority="350" stopIfTrue="1" operator="lessThan">
      <formula>0</formula>
    </cfRule>
  </conditionalFormatting>
  <conditionalFormatting sqref="AS19">
    <cfRule type="cellIs" dxfId="352" priority="349" stopIfTrue="1" operator="lessThan">
      <formula>0</formula>
    </cfRule>
  </conditionalFormatting>
  <conditionalFormatting sqref="AT19">
    <cfRule type="cellIs" dxfId="351" priority="348" stopIfTrue="1" operator="lessThan">
      <formula>0</formula>
    </cfRule>
  </conditionalFormatting>
  <conditionalFormatting sqref="AU19">
    <cfRule type="cellIs" dxfId="350" priority="347" stopIfTrue="1" operator="lessThan">
      <formula>0</formula>
    </cfRule>
  </conditionalFormatting>
  <conditionalFormatting sqref="J23">
    <cfRule type="cellIs" dxfId="349" priority="346" stopIfTrue="1" operator="lessThan">
      <formula>0</formula>
    </cfRule>
  </conditionalFormatting>
  <conditionalFormatting sqref="J26">
    <cfRule type="cellIs" dxfId="348" priority="345" stopIfTrue="1" operator="lessThan">
      <formula>0</formula>
    </cfRule>
  </conditionalFormatting>
  <conditionalFormatting sqref="J28">
    <cfRule type="cellIs" dxfId="347" priority="344" stopIfTrue="1" operator="lessThan">
      <formula>0</formula>
    </cfRule>
  </conditionalFormatting>
  <conditionalFormatting sqref="J30">
    <cfRule type="cellIs" dxfId="346" priority="343" stopIfTrue="1" operator="lessThan">
      <formula>0</formula>
    </cfRule>
  </conditionalFormatting>
  <conditionalFormatting sqref="J32">
    <cfRule type="cellIs" dxfId="345" priority="342" stopIfTrue="1" operator="lessThan">
      <formula>0</formula>
    </cfRule>
  </conditionalFormatting>
  <conditionalFormatting sqref="J34">
    <cfRule type="cellIs" dxfId="344" priority="341" stopIfTrue="1" operator="lessThan">
      <formula>0</formula>
    </cfRule>
  </conditionalFormatting>
  <conditionalFormatting sqref="J38">
    <cfRule type="cellIs" dxfId="343" priority="340" stopIfTrue="1" operator="lessThan">
      <formula>0</formula>
    </cfRule>
  </conditionalFormatting>
  <conditionalFormatting sqref="J41">
    <cfRule type="cellIs" dxfId="342" priority="339" stopIfTrue="1" operator="lessThan">
      <formula>0</formula>
    </cfRule>
  </conditionalFormatting>
  <conditionalFormatting sqref="J43">
    <cfRule type="cellIs" dxfId="341" priority="338" stopIfTrue="1" operator="lessThan">
      <formula>0</formula>
    </cfRule>
  </conditionalFormatting>
  <conditionalFormatting sqref="J47">
    <cfRule type="cellIs" dxfId="340" priority="337" stopIfTrue="1" operator="lessThan">
      <formula>0</formula>
    </cfRule>
  </conditionalFormatting>
  <conditionalFormatting sqref="J50">
    <cfRule type="cellIs" dxfId="339" priority="336" stopIfTrue="1" operator="lessThan">
      <formula>0</formula>
    </cfRule>
  </conditionalFormatting>
  <conditionalFormatting sqref="K24:O24">
    <cfRule type="cellIs" dxfId="338" priority="335" stopIfTrue="1" operator="lessThan">
      <formula>0</formula>
    </cfRule>
  </conditionalFormatting>
  <conditionalFormatting sqref="K27:O27">
    <cfRule type="cellIs" dxfId="337" priority="334" stopIfTrue="1" operator="lessThan">
      <formula>0</formula>
    </cfRule>
  </conditionalFormatting>
  <conditionalFormatting sqref="K31:O31">
    <cfRule type="cellIs" dxfId="336" priority="333" stopIfTrue="1" operator="lessThan">
      <formula>0</formula>
    </cfRule>
  </conditionalFormatting>
  <conditionalFormatting sqref="K35:O35">
    <cfRule type="cellIs" dxfId="335" priority="332" stopIfTrue="1" operator="lessThan">
      <formula>0</formula>
    </cfRule>
  </conditionalFormatting>
  <conditionalFormatting sqref="K39:O39">
    <cfRule type="cellIs" dxfId="334" priority="331" stopIfTrue="1" operator="lessThan">
      <formula>0</formula>
    </cfRule>
  </conditionalFormatting>
  <conditionalFormatting sqref="K42:O42">
    <cfRule type="cellIs" dxfId="333" priority="330" stopIfTrue="1" operator="lessThan">
      <formula>0</formula>
    </cfRule>
  </conditionalFormatting>
  <conditionalFormatting sqref="J36">
    <cfRule type="cellIs" dxfId="332" priority="329" stopIfTrue="1" operator="lessThan">
      <formula>0</formula>
    </cfRule>
  </conditionalFormatting>
  <conditionalFormatting sqref="K36:O36">
    <cfRule type="cellIs" dxfId="331" priority="328" stopIfTrue="1" operator="lessThan">
      <formula>0</formula>
    </cfRule>
  </conditionalFormatting>
  <conditionalFormatting sqref="J45">
    <cfRule type="cellIs" dxfId="330" priority="327" stopIfTrue="1" operator="lessThan">
      <formula>0</formula>
    </cfRule>
  </conditionalFormatting>
  <conditionalFormatting sqref="K45:O45">
    <cfRule type="cellIs" dxfId="329" priority="326" stopIfTrue="1" operator="lessThan">
      <formula>0</formula>
    </cfRule>
  </conditionalFormatting>
  <conditionalFormatting sqref="J46">
    <cfRule type="cellIs" dxfId="328" priority="325" stopIfTrue="1" operator="lessThan">
      <formula>0</formula>
    </cfRule>
  </conditionalFormatting>
  <conditionalFormatting sqref="K46:O46">
    <cfRule type="cellIs" dxfId="327" priority="324" stopIfTrue="1" operator="lessThan">
      <formula>0</formula>
    </cfRule>
  </conditionalFormatting>
  <conditionalFormatting sqref="J49">
    <cfRule type="cellIs" dxfId="326" priority="323" stopIfTrue="1" operator="lessThan">
      <formula>0</formula>
    </cfRule>
  </conditionalFormatting>
  <conditionalFormatting sqref="K49:O49">
    <cfRule type="cellIs" dxfId="325" priority="322" stopIfTrue="1" operator="lessThan">
      <formula>0</formula>
    </cfRule>
  </conditionalFormatting>
  <conditionalFormatting sqref="J51">
    <cfRule type="cellIs" dxfId="324" priority="321" stopIfTrue="1" operator="lessThan">
      <formula>0</formula>
    </cfRule>
  </conditionalFormatting>
  <conditionalFormatting sqref="K51:O51">
    <cfRule type="cellIs" dxfId="323" priority="320" stopIfTrue="1" operator="lessThan">
      <formula>0</formula>
    </cfRule>
  </conditionalFormatting>
  <conditionalFormatting sqref="J52">
    <cfRule type="cellIs" dxfId="322" priority="319" stopIfTrue="1" operator="lessThan">
      <formula>0</formula>
    </cfRule>
  </conditionalFormatting>
  <conditionalFormatting sqref="K52:O52">
    <cfRule type="cellIs" dxfId="321" priority="318" stopIfTrue="1" operator="lessThan">
      <formula>0</formula>
    </cfRule>
  </conditionalFormatting>
  <conditionalFormatting sqref="J53">
    <cfRule type="cellIs" dxfId="320" priority="317" stopIfTrue="1" operator="lessThan">
      <formula>0</formula>
    </cfRule>
  </conditionalFormatting>
  <conditionalFormatting sqref="K53:O53">
    <cfRule type="cellIs" dxfId="319" priority="316" stopIfTrue="1" operator="lessThan">
      <formula>0</formula>
    </cfRule>
  </conditionalFormatting>
  <conditionalFormatting sqref="P23">
    <cfRule type="cellIs" dxfId="318" priority="315" stopIfTrue="1" operator="lessThan">
      <formula>0</formula>
    </cfRule>
  </conditionalFormatting>
  <conditionalFormatting sqref="P26">
    <cfRule type="cellIs" dxfId="317" priority="314" stopIfTrue="1" operator="lessThan">
      <formula>0</formula>
    </cfRule>
  </conditionalFormatting>
  <conditionalFormatting sqref="P28">
    <cfRule type="cellIs" dxfId="316" priority="313" stopIfTrue="1" operator="lessThan">
      <formula>0</formula>
    </cfRule>
  </conditionalFormatting>
  <conditionalFormatting sqref="P30">
    <cfRule type="cellIs" dxfId="315" priority="312" stopIfTrue="1" operator="lessThan">
      <formula>0</formula>
    </cfRule>
  </conditionalFormatting>
  <conditionalFormatting sqref="P32">
    <cfRule type="cellIs" dxfId="314" priority="311" stopIfTrue="1" operator="lessThan">
      <formula>0</formula>
    </cfRule>
  </conditionalFormatting>
  <conditionalFormatting sqref="P34">
    <cfRule type="cellIs" dxfId="313" priority="310" stopIfTrue="1" operator="lessThan">
      <formula>0</formula>
    </cfRule>
  </conditionalFormatting>
  <conditionalFormatting sqref="P38">
    <cfRule type="cellIs" dxfId="312" priority="309" stopIfTrue="1" operator="lessThan">
      <formula>0</formula>
    </cfRule>
  </conditionalFormatting>
  <conditionalFormatting sqref="P41">
    <cfRule type="cellIs" dxfId="311" priority="308" stopIfTrue="1" operator="lessThan">
      <formula>0</formula>
    </cfRule>
  </conditionalFormatting>
  <conditionalFormatting sqref="P43">
    <cfRule type="cellIs" dxfId="310" priority="307" stopIfTrue="1" operator="lessThan">
      <formula>0</formula>
    </cfRule>
  </conditionalFormatting>
  <conditionalFormatting sqref="P47">
    <cfRule type="cellIs" dxfId="309" priority="306" stopIfTrue="1" operator="lessThan">
      <formula>0</formula>
    </cfRule>
  </conditionalFormatting>
  <conditionalFormatting sqref="P50">
    <cfRule type="cellIs" dxfId="308" priority="305" stopIfTrue="1" operator="lessThan">
      <formula>0</formula>
    </cfRule>
  </conditionalFormatting>
  <conditionalFormatting sqref="Q24:T24">
    <cfRule type="cellIs" dxfId="307" priority="304" stopIfTrue="1" operator="lessThan">
      <formula>0</formula>
    </cfRule>
  </conditionalFormatting>
  <conditionalFormatting sqref="Q27:T27">
    <cfRule type="cellIs" dxfId="306" priority="303" stopIfTrue="1" operator="lessThan">
      <formula>0</formula>
    </cfRule>
  </conditionalFormatting>
  <conditionalFormatting sqref="Q31:T31">
    <cfRule type="cellIs" dxfId="305" priority="302" stopIfTrue="1" operator="lessThan">
      <formula>0</formula>
    </cfRule>
  </conditionalFormatting>
  <conditionalFormatting sqref="Q35:T35">
    <cfRule type="cellIs" dxfId="304" priority="301" stopIfTrue="1" operator="lessThan">
      <formula>0</formula>
    </cfRule>
  </conditionalFormatting>
  <conditionalFormatting sqref="Q39:T39">
    <cfRule type="cellIs" dxfId="303" priority="300" stopIfTrue="1" operator="lessThan">
      <formula>0</formula>
    </cfRule>
  </conditionalFormatting>
  <conditionalFormatting sqref="Q42:T42">
    <cfRule type="cellIs" dxfId="302" priority="299" stopIfTrue="1" operator="lessThan">
      <formula>0</formula>
    </cfRule>
  </conditionalFormatting>
  <conditionalFormatting sqref="P36">
    <cfRule type="cellIs" dxfId="301" priority="298" stopIfTrue="1" operator="lessThan">
      <formula>0</formula>
    </cfRule>
  </conditionalFormatting>
  <conditionalFormatting sqref="Q36:T36">
    <cfRule type="cellIs" dxfId="300" priority="297" stopIfTrue="1" operator="lessThan">
      <formula>0</formula>
    </cfRule>
  </conditionalFormatting>
  <conditionalFormatting sqref="P45">
    <cfRule type="cellIs" dxfId="299" priority="296" stopIfTrue="1" operator="lessThan">
      <formula>0</formula>
    </cfRule>
  </conditionalFormatting>
  <conditionalFormatting sqref="Q45:T45">
    <cfRule type="cellIs" dxfId="298" priority="295" stopIfTrue="1" operator="lessThan">
      <formula>0</formula>
    </cfRule>
  </conditionalFormatting>
  <conditionalFormatting sqref="P46">
    <cfRule type="cellIs" dxfId="297" priority="294" stopIfTrue="1" operator="lessThan">
      <formula>0</formula>
    </cfRule>
  </conditionalFormatting>
  <conditionalFormatting sqref="Q46:T46">
    <cfRule type="cellIs" dxfId="296" priority="293" stopIfTrue="1" operator="lessThan">
      <formula>0</formula>
    </cfRule>
  </conditionalFormatting>
  <conditionalFormatting sqref="P49">
    <cfRule type="cellIs" dxfId="295" priority="292" stopIfTrue="1" operator="lessThan">
      <formula>0</formula>
    </cfRule>
  </conditionalFormatting>
  <conditionalFormatting sqref="Q49:T49">
    <cfRule type="cellIs" dxfId="294" priority="291" stopIfTrue="1" operator="lessThan">
      <formula>0</formula>
    </cfRule>
  </conditionalFormatting>
  <conditionalFormatting sqref="P51">
    <cfRule type="cellIs" dxfId="293" priority="290" stopIfTrue="1" operator="lessThan">
      <formula>0</formula>
    </cfRule>
  </conditionalFormatting>
  <conditionalFormatting sqref="Q51:T51">
    <cfRule type="cellIs" dxfId="292" priority="289" stopIfTrue="1" operator="lessThan">
      <formula>0</formula>
    </cfRule>
  </conditionalFormatting>
  <conditionalFormatting sqref="P52">
    <cfRule type="cellIs" dxfId="291" priority="288" stopIfTrue="1" operator="lessThan">
      <formula>0</formula>
    </cfRule>
  </conditionalFormatting>
  <conditionalFormatting sqref="Q52:T52">
    <cfRule type="cellIs" dxfId="290" priority="287" stopIfTrue="1" operator="lessThan">
      <formula>0</formula>
    </cfRule>
  </conditionalFormatting>
  <conditionalFormatting sqref="P53">
    <cfRule type="cellIs" dxfId="289" priority="286" stopIfTrue="1" operator="lessThan">
      <formula>0</formula>
    </cfRule>
  </conditionalFormatting>
  <conditionalFormatting sqref="Q53:T53">
    <cfRule type="cellIs" dxfId="288" priority="285" stopIfTrue="1" operator="lessThan">
      <formula>0</formula>
    </cfRule>
  </conditionalFormatting>
  <conditionalFormatting sqref="U23">
    <cfRule type="cellIs" dxfId="287" priority="284" stopIfTrue="1" operator="lessThan">
      <formula>0</formula>
    </cfRule>
  </conditionalFormatting>
  <conditionalFormatting sqref="U26">
    <cfRule type="cellIs" dxfId="286" priority="283" stopIfTrue="1" operator="lessThan">
      <formula>0</formula>
    </cfRule>
  </conditionalFormatting>
  <conditionalFormatting sqref="U28">
    <cfRule type="cellIs" dxfId="285" priority="282" stopIfTrue="1" operator="lessThan">
      <formula>0</formula>
    </cfRule>
  </conditionalFormatting>
  <conditionalFormatting sqref="U30">
    <cfRule type="cellIs" dxfId="284" priority="281" stopIfTrue="1" operator="lessThan">
      <formula>0</formula>
    </cfRule>
  </conditionalFormatting>
  <conditionalFormatting sqref="U32">
    <cfRule type="cellIs" dxfId="283" priority="280" stopIfTrue="1" operator="lessThan">
      <formula>0</formula>
    </cfRule>
  </conditionalFormatting>
  <conditionalFormatting sqref="U34">
    <cfRule type="cellIs" dxfId="282" priority="279" stopIfTrue="1" operator="lessThan">
      <formula>0</formula>
    </cfRule>
  </conditionalFormatting>
  <conditionalFormatting sqref="U38">
    <cfRule type="cellIs" dxfId="281" priority="278" stopIfTrue="1" operator="lessThan">
      <formula>0</formula>
    </cfRule>
  </conditionalFormatting>
  <conditionalFormatting sqref="U41">
    <cfRule type="cellIs" dxfId="280" priority="277" stopIfTrue="1" operator="lessThan">
      <formula>0</formula>
    </cfRule>
  </conditionalFormatting>
  <conditionalFormatting sqref="U43">
    <cfRule type="cellIs" dxfId="279" priority="276" stopIfTrue="1" operator="lessThan">
      <formula>0</formula>
    </cfRule>
  </conditionalFormatting>
  <conditionalFormatting sqref="U47">
    <cfRule type="cellIs" dxfId="278" priority="275" stopIfTrue="1" operator="lessThan">
      <formula>0</formula>
    </cfRule>
  </conditionalFormatting>
  <conditionalFormatting sqref="U50">
    <cfRule type="cellIs" dxfId="277" priority="274" stopIfTrue="1" operator="lessThan">
      <formula>0</formula>
    </cfRule>
  </conditionalFormatting>
  <conditionalFormatting sqref="V24:W24">
    <cfRule type="cellIs" dxfId="276" priority="273" stopIfTrue="1" operator="lessThan">
      <formula>0</formula>
    </cfRule>
  </conditionalFormatting>
  <conditionalFormatting sqref="V27:W27">
    <cfRule type="cellIs" dxfId="275" priority="272" stopIfTrue="1" operator="lessThan">
      <formula>0</formula>
    </cfRule>
  </conditionalFormatting>
  <conditionalFormatting sqref="V31:W31">
    <cfRule type="cellIs" dxfId="274" priority="271" stopIfTrue="1" operator="lessThan">
      <formula>0</formula>
    </cfRule>
  </conditionalFormatting>
  <conditionalFormatting sqref="V35:W35">
    <cfRule type="cellIs" dxfId="273" priority="270" stopIfTrue="1" operator="lessThan">
      <formula>0</formula>
    </cfRule>
  </conditionalFormatting>
  <conditionalFormatting sqref="V39:W39">
    <cfRule type="cellIs" dxfId="272" priority="269" stopIfTrue="1" operator="lessThan">
      <formula>0</formula>
    </cfRule>
  </conditionalFormatting>
  <conditionalFormatting sqref="V42:W42">
    <cfRule type="cellIs" dxfId="271" priority="268" stopIfTrue="1" operator="lessThan">
      <formula>0</formula>
    </cfRule>
  </conditionalFormatting>
  <conditionalFormatting sqref="U36">
    <cfRule type="cellIs" dxfId="270" priority="267" stopIfTrue="1" operator="lessThan">
      <formula>0</formula>
    </cfRule>
  </conditionalFormatting>
  <conditionalFormatting sqref="V36:W36">
    <cfRule type="cellIs" dxfId="269" priority="266" stopIfTrue="1" operator="lessThan">
      <formula>0</formula>
    </cfRule>
  </conditionalFormatting>
  <conditionalFormatting sqref="U45">
    <cfRule type="cellIs" dxfId="268" priority="265" stopIfTrue="1" operator="lessThan">
      <formula>0</formula>
    </cfRule>
  </conditionalFormatting>
  <conditionalFormatting sqref="V45:W45">
    <cfRule type="cellIs" dxfId="267" priority="264" stopIfTrue="1" operator="lessThan">
      <formula>0</formula>
    </cfRule>
  </conditionalFormatting>
  <conditionalFormatting sqref="U46">
    <cfRule type="cellIs" dxfId="266" priority="263" stopIfTrue="1" operator="lessThan">
      <formula>0</formula>
    </cfRule>
  </conditionalFormatting>
  <conditionalFormatting sqref="V46:W46">
    <cfRule type="cellIs" dxfId="265" priority="262" stopIfTrue="1" operator="lessThan">
      <formula>0</formula>
    </cfRule>
  </conditionalFormatting>
  <conditionalFormatting sqref="U49">
    <cfRule type="cellIs" dxfId="264" priority="261" stopIfTrue="1" operator="lessThan">
      <formula>0</formula>
    </cfRule>
  </conditionalFormatting>
  <conditionalFormatting sqref="V49:W49">
    <cfRule type="cellIs" dxfId="263" priority="260" stopIfTrue="1" operator="lessThan">
      <formula>0</formula>
    </cfRule>
  </conditionalFormatting>
  <conditionalFormatting sqref="U51">
    <cfRule type="cellIs" dxfId="262" priority="259" stopIfTrue="1" operator="lessThan">
      <formula>0</formula>
    </cfRule>
  </conditionalFormatting>
  <conditionalFormatting sqref="V51:W51">
    <cfRule type="cellIs" dxfId="261" priority="258" stopIfTrue="1" operator="lessThan">
      <formula>0</formula>
    </cfRule>
  </conditionalFormatting>
  <conditionalFormatting sqref="U52">
    <cfRule type="cellIs" dxfId="260" priority="257" stopIfTrue="1" operator="lessThan">
      <formula>0</formula>
    </cfRule>
  </conditionalFormatting>
  <conditionalFormatting sqref="V52:W52">
    <cfRule type="cellIs" dxfId="259" priority="256" stopIfTrue="1" operator="lessThan">
      <formula>0</formula>
    </cfRule>
  </conditionalFormatting>
  <conditionalFormatting sqref="U53">
    <cfRule type="cellIs" dxfId="258" priority="255" stopIfTrue="1" operator="lessThan">
      <formula>0</formula>
    </cfRule>
  </conditionalFormatting>
  <conditionalFormatting sqref="V53:W53">
    <cfRule type="cellIs" dxfId="257" priority="254" stopIfTrue="1" operator="lessThan">
      <formula>0</formula>
    </cfRule>
  </conditionalFormatting>
  <conditionalFormatting sqref="X23">
    <cfRule type="cellIs" dxfId="256" priority="253" stopIfTrue="1" operator="lessThan">
      <formula>0</formula>
    </cfRule>
  </conditionalFormatting>
  <conditionalFormatting sqref="X26">
    <cfRule type="cellIs" dxfId="255" priority="252" stopIfTrue="1" operator="lessThan">
      <formula>0</formula>
    </cfRule>
  </conditionalFormatting>
  <conditionalFormatting sqref="X28">
    <cfRule type="cellIs" dxfId="254" priority="251" stopIfTrue="1" operator="lessThan">
      <formula>0</formula>
    </cfRule>
  </conditionalFormatting>
  <conditionalFormatting sqref="X30">
    <cfRule type="cellIs" dxfId="253" priority="250" stopIfTrue="1" operator="lessThan">
      <formula>0</formula>
    </cfRule>
  </conditionalFormatting>
  <conditionalFormatting sqref="X32">
    <cfRule type="cellIs" dxfId="252" priority="249" stopIfTrue="1" operator="lessThan">
      <formula>0</formula>
    </cfRule>
  </conditionalFormatting>
  <conditionalFormatting sqref="X34">
    <cfRule type="cellIs" dxfId="251" priority="248" stopIfTrue="1" operator="lessThan">
      <formula>0</formula>
    </cfRule>
  </conditionalFormatting>
  <conditionalFormatting sqref="X38">
    <cfRule type="cellIs" dxfId="250" priority="247" stopIfTrue="1" operator="lessThan">
      <formula>0</formula>
    </cfRule>
  </conditionalFormatting>
  <conditionalFormatting sqref="X41">
    <cfRule type="cellIs" dxfId="249" priority="246" stopIfTrue="1" operator="lessThan">
      <formula>0</formula>
    </cfRule>
  </conditionalFormatting>
  <conditionalFormatting sqref="X43">
    <cfRule type="cellIs" dxfId="248" priority="245" stopIfTrue="1" operator="lessThan">
      <formula>0</formula>
    </cfRule>
  </conditionalFormatting>
  <conditionalFormatting sqref="X47">
    <cfRule type="cellIs" dxfId="247" priority="244" stopIfTrue="1" operator="lessThan">
      <formula>0</formula>
    </cfRule>
  </conditionalFormatting>
  <conditionalFormatting sqref="X50">
    <cfRule type="cellIs" dxfId="246" priority="243" stopIfTrue="1" operator="lessThan">
      <formula>0</formula>
    </cfRule>
  </conditionalFormatting>
  <conditionalFormatting sqref="Y24:Z24">
    <cfRule type="cellIs" dxfId="245" priority="242" stopIfTrue="1" operator="lessThan">
      <formula>0</formula>
    </cfRule>
  </conditionalFormatting>
  <conditionalFormatting sqref="Y27:Z27">
    <cfRule type="cellIs" dxfId="244" priority="241" stopIfTrue="1" operator="lessThan">
      <formula>0</formula>
    </cfRule>
  </conditionalFormatting>
  <conditionalFormatting sqref="Y31:Z31">
    <cfRule type="cellIs" dxfId="243" priority="240" stopIfTrue="1" operator="lessThan">
      <formula>0</formula>
    </cfRule>
  </conditionalFormatting>
  <conditionalFormatting sqref="Y35:Z35">
    <cfRule type="cellIs" dxfId="242" priority="239" stopIfTrue="1" operator="lessThan">
      <formula>0</formula>
    </cfRule>
  </conditionalFormatting>
  <conditionalFormatting sqref="Y39:Z39">
    <cfRule type="cellIs" dxfId="241" priority="238" stopIfTrue="1" operator="lessThan">
      <formula>0</formula>
    </cfRule>
  </conditionalFormatting>
  <conditionalFormatting sqref="Y42:Z42">
    <cfRule type="cellIs" dxfId="240" priority="237" stopIfTrue="1" operator="lessThan">
      <formula>0</formula>
    </cfRule>
  </conditionalFormatting>
  <conditionalFormatting sqref="X36">
    <cfRule type="cellIs" dxfId="239" priority="236" stopIfTrue="1" operator="lessThan">
      <formula>0</formula>
    </cfRule>
  </conditionalFormatting>
  <conditionalFormatting sqref="Y36:Z36">
    <cfRule type="cellIs" dxfId="238" priority="235" stopIfTrue="1" operator="lessThan">
      <formula>0</formula>
    </cfRule>
  </conditionalFormatting>
  <conditionalFormatting sqref="X45">
    <cfRule type="cellIs" dxfId="237" priority="234" stopIfTrue="1" operator="lessThan">
      <formula>0</formula>
    </cfRule>
  </conditionalFormatting>
  <conditionalFormatting sqref="Y45:Z45">
    <cfRule type="cellIs" dxfId="236" priority="233" stopIfTrue="1" operator="lessThan">
      <formula>0</formula>
    </cfRule>
  </conditionalFormatting>
  <conditionalFormatting sqref="X46">
    <cfRule type="cellIs" dxfId="235" priority="232" stopIfTrue="1" operator="lessThan">
      <formula>0</formula>
    </cfRule>
  </conditionalFormatting>
  <conditionalFormatting sqref="Y46:Z46">
    <cfRule type="cellIs" dxfId="234" priority="231" stopIfTrue="1" operator="lessThan">
      <formula>0</formula>
    </cfRule>
  </conditionalFormatting>
  <conditionalFormatting sqref="X49">
    <cfRule type="cellIs" dxfId="233" priority="230" stopIfTrue="1" operator="lessThan">
      <formula>0</formula>
    </cfRule>
  </conditionalFormatting>
  <conditionalFormatting sqref="Y49:Z49">
    <cfRule type="cellIs" dxfId="232" priority="229" stopIfTrue="1" operator="lessThan">
      <formula>0</formula>
    </cfRule>
  </conditionalFormatting>
  <conditionalFormatting sqref="X51">
    <cfRule type="cellIs" dxfId="231" priority="228" stopIfTrue="1" operator="lessThan">
      <formula>0</formula>
    </cfRule>
  </conditionalFormatting>
  <conditionalFormatting sqref="Y51:Z51">
    <cfRule type="cellIs" dxfId="230" priority="227" stopIfTrue="1" operator="lessThan">
      <formula>0</formula>
    </cfRule>
  </conditionalFormatting>
  <conditionalFormatting sqref="X52">
    <cfRule type="cellIs" dxfId="229" priority="226" stopIfTrue="1" operator="lessThan">
      <formula>0</formula>
    </cfRule>
  </conditionalFormatting>
  <conditionalFormatting sqref="Y52:Z52">
    <cfRule type="cellIs" dxfId="228" priority="225" stopIfTrue="1" operator="lessThan">
      <formula>0</formula>
    </cfRule>
  </conditionalFormatting>
  <conditionalFormatting sqref="X53">
    <cfRule type="cellIs" dxfId="227" priority="224" stopIfTrue="1" operator="lessThan">
      <formula>0</formula>
    </cfRule>
  </conditionalFormatting>
  <conditionalFormatting sqref="Y53:Z53">
    <cfRule type="cellIs" dxfId="226" priority="223" stopIfTrue="1" operator="lessThan">
      <formula>0</formula>
    </cfRule>
  </conditionalFormatting>
  <conditionalFormatting sqref="AA23">
    <cfRule type="cellIs" dxfId="225" priority="222" stopIfTrue="1" operator="lessThan">
      <formula>0</formula>
    </cfRule>
  </conditionalFormatting>
  <conditionalFormatting sqref="AA26">
    <cfRule type="cellIs" dxfId="224" priority="221" stopIfTrue="1" operator="lessThan">
      <formula>0</formula>
    </cfRule>
  </conditionalFormatting>
  <conditionalFormatting sqref="AA28">
    <cfRule type="cellIs" dxfId="223" priority="220" stopIfTrue="1" operator="lessThan">
      <formula>0</formula>
    </cfRule>
  </conditionalFormatting>
  <conditionalFormatting sqref="AA30">
    <cfRule type="cellIs" dxfId="222" priority="219" stopIfTrue="1" operator="lessThan">
      <formula>0</formula>
    </cfRule>
  </conditionalFormatting>
  <conditionalFormatting sqref="AA32">
    <cfRule type="cellIs" dxfId="221" priority="218" stopIfTrue="1" operator="lessThan">
      <formula>0</formula>
    </cfRule>
  </conditionalFormatting>
  <conditionalFormatting sqref="AA34">
    <cfRule type="cellIs" dxfId="220" priority="217" stopIfTrue="1" operator="lessThan">
      <formula>0</formula>
    </cfRule>
  </conditionalFormatting>
  <conditionalFormatting sqref="AA38">
    <cfRule type="cellIs" dxfId="219" priority="216" stopIfTrue="1" operator="lessThan">
      <formula>0</formula>
    </cfRule>
  </conditionalFormatting>
  <conditionalFormatting sqref="AA41">
    <cfRule type="cellIs" dxfId="218" priority="215" stopIfTrue="1" operator="lessThan">
      <formula>0</formula>
    </cfRule>
  </conditionalFormatting>
  <conditionalFormatting sqref="AA43">
    <cfRule type="cellIs" dxfId="217" priority="214" stopIfTrue="1" operator="lessThan">
      <formula>0</formula>
    </cfRule>
  </conditionalFormatting>
  <conditionalFormatting sqref="AA47">
    <cfRule type="cellIs" dxfId="216" priority="213" stopIfTrue="1" operator="lessThan">
      <formula>0</formula>
    </cfRule>
  </conditionalFormatting>
  <conditionalFormatting sqref="AA50">
    <cfRule type="cellIs" dxfId="215" priority="212" stopIfTrue="1" operator="lessThan">
      <formula>0</formula>
    </cfRule>
  </conditionalFormatting>
  <conditionalFormatting sqref="AB24:AC24">
    <cfRule type="cellIs" dxfId="214" priority="211" stopIfTrue="1" operator="lessThan">
      <formula>0</formula>
    </cfRule>
  </conditionalFormatting>
  <conditionalFormatting sqref="AB27:AC27">
    <cfRule type="cellIs" dxfId="213" priority="210" stopIfTrue="1" operator="lessThan">
      <formula>0</formula>
    </cfRule>
  </conditionalFormatting>
  <conditionalFormatting sqref="AB31:AC31">
    <cfRule type="cellIs" dxfId="212" priority="209" stopIfTrue="1" operator="lessThan">
      <formula>0</formula>
    </cfRule>
  </conditionalFormatting>
  <conditionalFormatting sqref="AB35:AC35">
    <cfRule type="cellIs" dxfId="211" priority="208" stopIfTrue="1" operator="lessThan">
      <formula>0</formula>
    </cfRule>
  </conditionalFormatting>
  <conditionalFormatting sqref="AB39:AC39">
    <cfRule type="cellIs" dxfId="210" priority="207" stopIfTrue="1" operator="lessThan">
      <formula>0</formula>
    </cfRule>
  </conditionalFormatting>
  <conditionalFormatting sqref="AB42:AC42">
    <cfRule type="cellIs" dxfId="209" priority="206" stopIfTrue="1" operator="lessThan">
      <formula>0</formula>
    </cfRule>
  </conditionalFormatting>
  <conditionalFormatting sqref="AA36">
    <cfRule type="cellIs" dxfId="208" priority="205" stopIfTrue="1" operator="lessThan">
      <formula>0</formula>
    </cfRule>
  </conditionalFormatting>
  <conditionalFormatting sqref="AB36:AC36">
    <cfRule type="cellIs" dxfId="207" priority="204" stopIfTrue="1" operator="lessThan">
      <formula>0</formula>
    </cfRule>
  </conditionalFormatting>
  <conditionalFormatting sqref="AA45">
    <cfRule type="cellIs" dxfId="206" priority="203" stopIfTrue="1" operator="lessThan">
      <formula>0</formula>
    </cfRule>
  </conditionalFormatting>
  <conditionalFormatting sqref="AB45:AC45">
    <cfRule type="cellIs" dxfId="205" priority="202" stopIfTrue="1" operator="lessThan">
      <formula>0</formula>
    </cfRule>
  </conditionalFormatting>
  <conditionalFormatting sqref="AA46">
    <cfRule type="cellIs" dxfId="204" priority="201" stopIfTrue="1" operator="lessThan">
      <formula>0</formula>
    </cfRule>
  </conditionalFormatting>
  <conditionalFormatting sqref="AB46:AC46">
    <cfRule type="cellIs" dxfId="203" priority="200" stopIfTrue="1" operator="lessThan">
      <formula>0</formula>
    </cfRule>
  </conditionalFormatting>
  <conditionalFormatting sqref="AA49">
    <cfRule type="cellIs" dxfId="202" priority="199" stopIfTrue="1" operator="lessThan">
      <formula>0</formula>
    </cfRule>
  </conditionalFormatting>
  <conditionalFormatting sqref="AB49:AC49">
    <cfRule type="cellIs" dxfId="201" priority="198" stopIfTrue="1" operator="lessThan">
      <formula>0</formula>
    </cfRule>
  </conditionalFormatting>
  <conditionalFormatting sqref="AA51">
    <cfRule type="cellIs" dxfId="200" priority="197" stopIfTrue="1" operator="lessThan">
      <formula>0</formula>
    </cfRule>
  </conditionalFormatting>
  <conditionalFormatting sqref="AB51:AC51">
    <cfRule type="cellIs" dxfId="199" priority="196" stopIfTrue="1" operator="lessThan">
      <formula>0</formula>
    </cfRule>
  </conditionalFormatting>
  <conditionalFormatting sqref="AA52">
    <cfRule type="cellIs" dxfId="198" priority="195" stopIfTrue="1" operator="lessThan">
      <formula>0</formula>
    </cfRule>
  </conditionalFormatting>
  <conditionalFormatting sqref="AB52:AC52">
    <cfRule type="cellIs" dxfId="197" priority="194" stopIfTrue="1" operator="lessThan">
      <formula>0</formula>
    </cfRule>
  </conditionalFormatting>
  <conditionalFormatting sqref="AA53">
    <cfRule type="cellIs" dxfId="196" priority="193" stopIfTrue="1" operator="lessThan">
      <formula>0</formula>
    </cfRule>
  </conditionalFormatting>
  <conditionalFormatting sqref="AB53:AC53">
    <cfRule type="cellIs" dxfId="195" priority="192" stopIfTrue="1" operator="lessThan">
      <formula>0</formula>
    </cfRule>
  </conditionalFormatting>
  <conditionalFormatting sqref="AN23">
    <cfRule type="cellIs" dxfId="194" priority="191" stopIfTrue="1" operator="lessThan">
      <formula>0</formula>
    </cfRule>
  </conditionalFormatting>
  <conditionalFormatting sqref="AN26">
    <cfRule type="cellIs" dxfId="193" priority="190" stopIfTrue="1" operator="lessThan">
      <formula>0</formula>
    </cfRule>
  </conditionalFormatting>
  <conditionalFormatting sqref="AN28">
    <cfRule type="cellIs" dxfId="192" priority="189" stopIfTrue="1" operator="lessThan">
      <formula>0</formula>
    </cfRule>
  </conditionalFormatting>
  <conditionalFormatting sqref="AN30">
    <cfRule type="cellIs" dxfId="191" priority="188" stopIfTrue="1" operator="lessThan">
      <formula>0</formula>
    </cfRule>
  </conditionalFormatting>
  <conditionalFormatting sqref="AN32">
    <cfRule type="cellIs" dxfId="190" priority="187" stopIfTrue="1" operator="lessThan">
      <formula>0</formula>
    </cfRule>
  </conditionalFormatting>
  <conditionalFormatting sqref="AN34">
    <cfRule type="cellIs" dxfId="189" priority="186" stopIfTrue="1" operator="lessThan">
      <formula>0</formula>
    </cfRule>
  </conditionalFormatting>
  <conditionalFormatting sqref="AN38">
    <cfRule type="cellIs" dxfId="188" priority="185" stopIfTrue="1" operator="lessThan">
      <formula>0</formula>
    </cfRule>
  </conditionalFormatting>
  <conditionalFormatting sqref="AN41">
    <cfRule type="cellIs" dxfId="187" priority="184" stopIfTrue="1" operator="lessThan">
      <formula>0</formula>
    </cfRule>
  </conditionalFormatting>
  <conditionalFormatting sqref="AN43">
    <cfRule type="cellIs" dxfId="186" priority="183" stopIfTrue="1" operator="lessThan">
      <formula>0</formula>
    </cfRule>
  </conditionalFormatting>
  <conditionalFormatting sqref="AN47">
    <cfRule type="cellIs" dxfId="185" priority="182" stopIfTrue="1" operator="lessThan">
      <formula>0</formula>
    </cfRule>
  </conditionalFormatting>
  <conditionalFormatting sqref="AN50">
    <cfRule type="cellIs" dxfId="184" priority="181" stopIfTrue="1" operator="lessThan">
      <formula>0</formula>
    </cfRule>
  </conditionalFormatting>
  <conditionalFormatting sqref="AO24:AR24">
    <cfRule type="cellIs" dxfId="183" priority="180" stopIfTrue="1" operator="lessThan">
      <formula>0</formula>
    </cfRule>
  </conditionalFormatting>
  <conditionalFormatting sqref="AO27:AR27">
    <cfRule type="cellIs" dxfId="182" priority="179" stopIfTrue="1" operator="lessThan">
      <formula>0</formula>
    </cfRule>
  </conditionalFormatting>
  <conditionalFormatting sqref="AO31:AR31">
    <cfRule type="cellIs" dxfId="181" priority="178" stopIfTrue="1" operator="lessThan">
      <formula>0</formula>
    </cfRule>
  </conditionalFormatting>
  <conditionalFormatting sqref="AO35:AR35">
    <cfRule type="cellIs" dxfId="180" priority="177" stopIfTrue="1" operator="lessThan">
      <formula>0</formula>
    </cfRule>
  </conditionalFormatting>
  <conditionalFormatting sqref="AO39:AR39">
    <cfRule type="cellIs" dxfId="179" priority="176" stopIfTrue="1" operator="lessThan">
      <formula>0</formula>
    </cfRule>
  </conditionalFormatting>
  <conditionalFormatting sqref="AO42:AR42">
    <cfRule type="cellIs" dxfId="178" priority="175" stopIfTrue="1" operator="lessThan">
      <formula>0</formula>
    </cfRule>
  </conditionalFormatting>
  <conditionalFormatting sqref="AN36">
    <cfRule type="cellIs" dxfId="177" priority="174" stopIfTrue="1" operator="lessThan">
      <formula>0</formula>
    </cfRule>
  </conditionalFormatting>
  <conditionalFormatting sqref="AO36:AR36">
    <cfRule type="cellIs" dxfId="176" priority="173" stopIfTrue="1" operator="lessThan">
      <formula>0</formula>
    </cfRule>
  </conditionalFormatting>
  <conditionalFormatting sqref="AN45">
    <cfRule type="cellIs" dxfId="175" priority="172" stopIfTrue="1" operator="lessThan">
      <formula>0</formula>
    </cfRule>
  </conditionalFormatting>
  <conditionalFormatting sqref="AO45:AR45">
    <cfRule type="cellIs" dxfId="174" priority="171" stopIfTrue="1" operator="lessThan">
      <formula>0</formula>
    </cfRule>
  </conditionalFormatting>
  <conditionalFormatting sqref="AN46">
    <cfRule type="cellIs" dxfId="173" priority="170" stopIfTrue="1" operator="lessThan">
      <formula>0</formula>
    </cfRule>
  </conditionalFormatting>
  <conditionalFormatting sqref="AO46:AR46">
    <cfRule type="cellIs" dxfId="172" priority="169" stopIfTrue="1" operator="lessThan">
      <formula>0</formula>
    </cfRule>
  </conditionalFormatting>
  <conditionalFormatting sqref="AN49">
    <cfRule type="cellIs" dxfId="171" priority="168" stopIfTrue="1" operator="lessThan">
      <formula>0</formula>
    </cfRule>
  </conditionalFormatting>
  <conditionalFormatting sqref="AO49:AR49">
    <cfRule type="cellIs" dxfId="170" priority="167" stopIfTrue="1" operator="lessThan">
      <formula>0</formula>
    </cfRule>
  </conditionalFormatting>
  <conditionalFormatting sqref="AN51">
    <cfRule type="cellIs" dxfId="169" priority="166" stopIfTrue="1" operator="lessThan">
      <formula>0</formula>
    </cfRule>
  </conditionalFormatting>
  <conditionalFormatting sqref="AO51:AR51">
    <cfRule type="cellIs" dxfId="168" priority="165" stopIfTrue="1" operator="lessThan">
      <formula>0</formula>
    </cfRule>
  </conditionalFormatting>
  <conditionalFormatting sqref="AN52">
    <cfRule type="cellIs" dxfId="167" priority="164" stopIfTrue="1" operator="lessThan">
      <formula>0</formula>
    </cfRule>
  </conditionalFormatting>
  <conditionalFormatting sqref="AO52:AR52">
    <cfRule type="cellIs" dxfId="166" priority="163" stopIfTrue="1" operator="lessThan">
      <formula>0</formula>
    </cfRule>
  </conditionalFormatting>
  <conditionalFormatting sqref="AN53">
    <cfRule type="cellIs" dxfId="165" priority="162" stopIfTrue="1" operator="lessThan">
      <formula>0</formula>
    </cfRule>
  </conditionalFormatting>
  <conditionalFormatting sqref="AO53:AR53">
    <cfRule type="cellIs" dxfId="164" priority="161" stopIfTrue="1" operator="lessThan">
      <formula>0</formula>
    </cfRule>
  </conditionalFormatting>
  <conditionalFormatting sqref="AD23">
    <cfRule type="cellIs" dxfId="163" priority="160" stopIfTrue="1" operator="lessThan">
      <formula>0</formula>
    </cfRule>
  </conditionalFormatting>
  <conditionalFormatting sqref="AD26">
    <cfRule type="cellIs" dxfId="162" priority="159" stopIfTrue="1" operator="lessThan">
      <formula>0</formula>
    </cfRule>
  </conditionalFormatting>
  <conditionalFormatting sqref="AD28">
    <cfRule type="cellIs" dxfId="161" priority="158" stopIfTrue="1" operator="lessThan">
      <formula>0</formula>
    </cfRule>
  </conditionalFormatting>
  <conditionalFormatting sqref="AD30">
    <cfRule type="cellIs" dxfId="160" priority="157" stopIfTrue="1" operator="lessThan">
      <formula>0</formula>
    </cfRule>
  </conditionalFormatting>
  <conditionalFormatting sqref="AD32">
    <cfRule type="cellIs" dxfId="159" priority="156" stopIfTrue="1" operator="lessThan">
      <formula>0</formula>
    </cfRule>
  </conditionalFormatting>
  <conditionalFormatting sqref="AD34">
    <cfRule type="cellIs" dxfId="158" priority="155" stopIfTrue="1" operator="lessThan">
      <formula>0</formula>
    </cfRule>
  </conditionalFormatting>
  <conditionalFormatting sqref="AD38">
    <cfRule type="cellIs" dxfId="157" priority="154" stopIfTrue="1" operator="lessThan">
      <formula>0</formula>
    </cfRule>
  </conditionalFormatting>
  <conditionalFormatting sqref="AD41">
    <cfRule type="cellIs" dxfId="156" priority="153" stopIfTrue="1" operator="lessThan">
      <formula>0</formula>
    </cfRule>
  </conditionalFormatting>
  <conditionalFormatting sqref="AD47">
    <cfRule type="cellIs" dxfId="155" priority="151" stopIfTrue="1" operator="lessThan">
      <formula>0</formula>
    </cfRule>
  </conditionalFormatting>
  <conditionalFormatting sqref="AD50">
    <cfRule type="cellIs" dxfId="154" priority="150" stopIfTrue="1" operator="lessThan">
      <formula>0</formula>
    </cfRule>
  </conditionalFormatting>
  <conditionalFormatting sqref="AD36">
    <cfRule type="cellIs" dxfId="153" priority="149" stopIfTrue="1" operator="lessThan">
      <formula>0</formula>
    </cfRule>
  </conditionalFormatting>
  <conditionalFormatting sqref="AD45">
    <cfRule type="cellIs" dxfId="152" priority="148" stopIfTrue="1" operator="lessThan">
      <formula>0</formula>
    </cfRule>
  </conditionalFormatting>
  <conditionalFormatting sqref="AD46">
    <cfRule type="cellIs" dxfId="151" priority="147" stopIfTrue="1" operator="lessThan">
      <formula>0</formula>
    </cfRule>
  </conditionalFormatting>
  <conditionalFormatting sqref="AD49">
    <cfRule type="cellIs" dxfId="150" priority="146" stopIfTrue="1" operator="lessThan">
      <formula>0</formula>
    </cfRule>
  </conditionalFormatting>
  <conditionalFormatting sqref="AD51">
    <cfRule type="cellIs" dxfId="149" priority="145" stopIfTrue="1" operator="lessThan">
      <formula>0</formula>
    </cfRule>
  </conditionalFormatting>
  <conditionalFormatting sqref="AD52">
    <cfRule type="cellIs" dxfId="148" priority="144" stopIfTrue="1" operator="lessThan">
      <formula>0</formula>
    </cfRule>
  </conditionalFormatting>
  <conditionalFormatting sqref="AD53">
    <cfRule type="cellIs" dxfId="147" priority="143" stopIfTrue="1" operator="lessThan">
      <formula>0</formula>
    </cfRule>
  </conditionalFormatting>
  <conditionalFormatting sqref="AD56">
    <cfRule type="cellIs" dxfId="146" priority="142" stopIfTrue="1" operator="lessThan">
      <formula>0</formula>
    </cfRule>
  </conditionalFormatting>
  <conditionalFormatting sqref="AD57">
    <cfRule type="cellIs" dxfId="145" priority="141" stopIfTrue="1" operator="lessThan">
      <formula>0</formula>
    </cfRule>
  </conditionalFormatting>
  <conditionalFormatting sqref="AI23">
    <cfRule type="cellIs" dxfId="144" priority="140" stopIfTrue="1" operator="lessThan">
      <formula>0</formula>
    </cfRule>
  </conditionalFormatting>
  <conditionalFormatting sqref="AI26">
    <cfRule type="cellIs" dxfId="143" priority="139" stopIfTrue="1" operator="lessThan">
      <formula>0</formula>
    </cfRule>
  </conditionalFormatting>
  <conditionalFormatting sqref="AI28">
    <cfRule type="cellIs" dxfId="142" priority="138" stopIfTrue="1" operator="lessThan">
      <formula>0</formula>
    </cfRule>
  </conditionalFormatting>
  <conditionalFormatting sqref="AI30">
    <cfRule type="cellIs" dxfId="141" priority="137" stopIfTrue="1" operator="lessThan">
      <formula>0</formula>
    </cfRule>
  </conditionalFormatting>
  <conditionalFormatting sqref="AI32">
    <cfRule type="cellIs" dxfId="140" priority="136" stopIfTrue="1" operator="lessThan">
      <formula>0</formula>
    </cfRule>
  </conditionalFormatting>
  <conditionalFormatting sqref="AI34">
    <cfRule type="cellIs" dxfId="139" priority="135" stopIfTrue="1" operator="lessThan">
      <formula>0</formula>
    </cfRule>
  </conditionalFormatting>
  <conditionalFormatting sqref="AI38">
    <cfRule type="cellIs" dxfId="138" priority="134" stopIfTrue="1" operator="lessThan">
      <formula>0</formula>
    </cfRule>
  </conditionalFormatting>
  <conditionalFormatting sqref="AI41">
    <cfRule type="cellIs" dxfId="137" priority="133" stopIfTrue="1" operator="lessThan">
      <formula>0</formula>
    </cfRule>
  </conditionalFormatting>
  <conditionalFormatting sqref="AI43">
    <cfRule type="cellIs" dxfId="136" priority="132" stopIfTrue="1" operator="lessThan">
      <formula>0</formula>
    </cfRule>
  </conditionalFormatting>
  <conditionalFormatting sqref="AI47">
    <cfRule type="cellIs" dxfId="135" priority="131" stopIfTrue="1" operator="lessThan">
      <formula>0</formula>
    </cfRule>
  </conditionalFormatting>
  <conditionalFormatting sqref="AI50">
    <cfRule type="cellIs" dxfId="134" priority="130" stopIfTrue="1" operator="lessThan">
      <formula>0</formula>
    </cfRule>
  </conditionalFormatting>
  <conditionalFormatting sqref="AI36">
    <cfRule type="cellIs" dxfId="133" priority="129" stopIfTrue="1" operator="lessThan">
      <formula>0</formula>
    </cfRule>
  </conditionalFormatting>
  <conditionalFormatting sqref="AI45">
    <cfRule type="cellIs" dxfId="132" priority="128" stopIfTrue="1" operator="lessThan">
      <formula>0</formula>
    </cfRule>
  </conditionalFormatting>
  <conditionalFormatting sqref="AI46">
    <cfRule type="cellIs" dxfId="131" priority="127" stopIfTrue="1" operator="lessThan">
      <formula>0</formula>
    </cfRule>
  </conditionalFormatting>
  <conditionalFormatting sqref="AI49">
    <cfRule type="cellIs" dxfId="130" priority="126" stopIfTrue="1" operator="lessThan">
      <formula>0</formula>
    </cfRule>
  </conditionalFormatting>
  <conditionalFormatting sqref="AI51">
    <cfRule type="cellIs" dxfId="129" priority="125" stopIfTrue="1" operator="lessThan">
      <formula>0</formula>
    </cfRule>
  </conditionalFormatting>
  <conditionalFormatting sqref="AI52">
    <cfRule type="cellIs" dxfId="128" priority="124" stopIfTrue="1" operator="lessThan">
      <formula>0</formula>
    </cfRule>
  </conditionalFormatting>
  <conditionalFormatting sqref="AI53">
    <cfRule type="cellIs" dxfId="127" priority="123" stopIfTrue="1" operator="lessThan">
      <formula>0</formula>
    </cfRule>
  </conditionalFormatting>
  <conditionalFormatting sqref="AI56">
    <cfRule type="cellIs" dxfId="126" priority="122" stopIfTrue="1" operator="lessThan">
      <formula>0</formula>
    </cfRule>
  </conditionalFormatting>
  <conditionalFormatting sqref="AI57">
    <cfRule type="cellIs" dxfId="125" priority="121" stopIfTrue="1" operator="lessThan">
      <formula>0</formula>
    </cfRule>
  </conditionalFormatting>
  <conditionalFormatting sqref="AN56">
    <cfRule type="cellIs" dxfId="124" priority="120" stopIfTrue="1" operator="lessThan">
      <formula>0</formula>
    </cfRule>
  </conditionalFormatting>
  <conditionalFormatting sqref="AO56:AR56">
    <cfRule type="cellIs" dxfId="123" priority="119" stopIfTrue="1" operator="lessThan">
      <formula>0</formula>
    </cfRule>
  </conditionalFormatting>
  <conditionalFormatting sqref="AN57">
    <cfRule type="cellIs" dxfId="122" priority="118" stopIfTrue="1" operator="lessThan">
      <formula>0</formula>
    </cfRule>
  </conditionalFormatting>
  <conditionalFormatting sqref="AO57:AR57">
    <cfRule type="cellIs" dxfId="121" priority="117" stopIfTrue="1" operator="lessThan">
      <formula>0</formula>
    </cfRule>
  </conditionalFormatting>
  <conditionalFormatting sqref="J56">
    <cfRule type="cellIs" dxfId="120" priority="116" stopIfTrue="1" operator="lessThan">
      <formula>0</formula>
    </cfRule>
  </conditionalFormatting>
  <conditionalFormatting sqref="K56:O56">
    <cfRule type="cellIs" dxfId="119" priority="115" stopIfTrue="1" operator="lessThan">
      <formula>0</formula>
    </cfRule>
  </conditionalFormatting>
  <conditionalFormatting sqref="J57">
    <cfRule type="cellIs" dxfId="118" priority="114" stopIfTrue="1" operator="lessThan">
      <formula>0</formula>
    </cfRule>
  </conditionalFormatting>
  <conditionalFormatting sqref="K57:O57">
    <cfRule type="cellIs" dxfId="117" priority="113" stopIfTrue="1" operator="lessThan">
      <formula>0</formula>
    </cfRule>
  </conditionalFormatting>
  <conditionalFormatting sqref="P56">
    <cfRule type="cellIs" dxfId="116" priority="112" stopIfTrue="1" operator="lessThan">
      <formula>0</formula>
    </cfRule>
  </conditionalFormatting>
  <conditionalFormatting sqref="Q56:W56">
    <cfRule type="cellIs" dxfId="115" priority="111" stopIfTrue="1" operator="lessThan">
      <formula>0</formula>
    </cfRule>
  </conditionalFormatting>
  <conditionalFormatting sqref="P57">
    <cfRule type="cellIs" dxfId="114" priority="110" stopIfTrue="1" operator="lessThan">
      <formula>0</formula>
    </cfRule>
  </conditionalFormatting>
  <conditionalFormatting sqref="Q57:W57">
    <cfRule type="cellIs" dxfId="113" priority="109" stopIfTrue="1" operator="lessThan">
      <formula>0</formula>
    </cfRule>
  </conditionalFormatting>
  <conditionalFormatting sqref="X56:Z56">
    <cfRule type="cellIs" dxfId="112" priority="108" stopIfTrue="1" operator="lessThan">
      <formula>0</formula>
    </cfRule>
  </conditionalFormatting>
  <conditionalFormatting sqref="X57:Z57">
    <cfRule type="cellIs" dxfId="111" priority="107" stopIfTrue="1" operator="lessThan">
      <formula>0</formula>
    </cfRule>
  </conditionalFormatting>
  <conditionalFormatting sqref="AA56:AC56">
    <cfRule type="cellIs" dxfId="110" priority="106" stopIfTrue="1" operator="lessThan">
      <formula>0</formula>
    </cfRule>
  </conditionalFormatting>
  <conditionalFormatting sqref="AA57:AC57">
    <cfRule type="cellIs" dxfId="109" priority="105" stopIfTrue="1" operator="lessThan">
      <formula>0</formula>
    </cfRule>
  </conditionalFormatting>
  <conditionalFormatting sqref="AV56">
    <cfRule type="cellIs" dxfId="108" priority="103" stopIfTrue="1" operator="lessThan">
      <formula>0</formula>
    </cfRule>
  </conditionalFormatting>
  <conditionalFormatting sqref="AV57">
    <cfRule type="cellIs" dxfId="107" priority="101" stopIfTrue="1" operator="lessThan">
      <formula>0</formula>
    </cfRule>
  </conditionalFormatting>
  <conditionalFormatting sqref="AU23">
    <cfRule type="cellIs" dxfId="106" priority="74" stopIfTrue="1" operator="lessThan">
      <formula>0</formula>
    </cfRule>
  </conditionalFormatting>
  <conditionalFormatting sqref="AT32">
    <cfRule type="cellIs" dxfId="105" priority="63" stopIfTrue="1" operator="lessThan">
      <formula>0</formula>
    </cfRule>
  </conditionalFormatting>
  <conditionalFormatting sqref="AU32">
    <cfRule type="cellIs" dxfId="104" priority="62" stopIfTrue="1" operator="lessThan">
      <formula>0</formula>
    </cfRule>
  </conditionalFormatting>
  <conditionalFormatting sqref="AS36">
    <cfRule type="cellIs" dxfId="103" priority="58" stopIfTrue="1" operator="lessThan">
      <formula>0</formula>
    </cfRule>
  </conditionalFormatting>
  <conditionalFormatting sqref="AT36">
    <cfRule type="cellIs" dxfId="102" priority="57" stopIfTrue="1" operator="lessThan">
      <formula>0</formula>
    </cfRule>
  </conditionalFormatting>
  <conditionalFormatting sqref="AU38">
    <cfRule type="cellIs" dxfId="101" priority="53" stopIfTrue="1" operator="lessThan">
      <formula>0</formula>
    </cfRule>
  </conditionalFormatting>
  <conditionalFormatting sqref="AS41">
    <cfRule type="cellIs" dxfId="100" priority="52" stopIfTrue="1" operator="lessThan">
      <formula>0</formula>
    </cfRule>
  </conditionalFormatting>
  <conditionalFormatting sqref="AT43">
    <cfRule type="cellIs" dxfId="99" priority="48" stopIfTrue="1" operator="lessThan">
      <formula>0</formula>
    </cfRule>
  </conditionalFormatting>
  <conditionalFormatting sqref="AU43">
    <cfRule type="cellIs" dxfId="98" priority="47" stopIfTrue="1" operator="lessThan">
      <formula>0</formula>
    </cfRule>
  </conditionalFormatting>
  <conditionalFormatting sqref="AS46">
    <cfRule type="cellIs" dxfId="97" priority="43" stopIfTrue="1" operator="lessThan">
      <formula>0</formula>
    </cfRule>
  </conditionalFormatting>
  <conditionalFormatting sqref="AT46">
    <cfRule type="cellIs" dxfId="96" priority="42" stopIfTrue="1" operator="lessThan">
      <formula>0</formula>
    </cfRule>
  </conditionalFormatting>
  <conditionalFormatting sqref="AS49">
    <cfRule type="cellIs" dxfId="95" priority="37" stopIfTrue="1" operator="lessThan">
      <formula>0</formula>
    </cfRule>
  </conditionalFormatting>
  <conditionalFormatting sqref="AT50">
    <cfRule type="cellIs" dxfId="94" priority="33" stopIfTrue="1" operator="lessThan">
      <formula>0</formula>
    </cfRule>
  </conditionalFormatting>
  <conditionalFormatting sqref="AU50">
    <cfRule type="cellIs" dxfId="93" priority="32" stopIfTrue="1" operator="lessThan">
      <formula>0</formula>
    </cfRule>
  </conditionalFormatting>
  <conditionalFormatting sqref="AS52">
    <cfRule type="cellIs" dxfId="92" priority="28" stopIfTrue="1" operator="lessThan">
      <formula>0</formula>
    </cfRule>
  </conditionalFormatting>
  <conditionalFormatting sqref="AU53">
    <cfRule type="cellIs" dxfId="91" priority="23" stopIfTrue="1" operator="lessThan">
      <formula>0</formula>
    </cfRule>
  </conditionalFormatting>
  <conditionalFormatting sqref="AS56">
    <cfRule type="cellIs" dxfId="90" priority="22" stopIfTrue="1" operator="lessThan">
      <formula>0</formula>
    </cfRule>
  </conditionalFormatting>
  <conditionalFormatting sqref="AS23">
    <cfRule type="cellIs" dxfId="89" priority="76" stopIfTrue="1" operator="lessThan">
      <formula>0</formula>
    </cfRule>
  </conditionalFormatting>
  <conditionalFormatting sqref="AT23">
    <cfRule type="cellIs" dxfId="88" priority="75" stopIfTrue="1" operator="lessThan">
      <formula>0</formula>
    </cfRule>
  </conditionalFormatting>
  <conditionalFormatting sqref="AU26">
    <cfRule type="cellIs" dxfId="87" priority="71" stopIfTrue="1" operator="lessThan">
      <formula>0</formula>
    </cfRule>
  </conditionalFormatting>
  <conditionalFormatting sqref="AS28">
    <cfRule type="cellIs" dxfId="86" priority="70" stopIfTrue="1" operator="lessThan">
      <formula>0</formula>
    </cfRule>
  </conditionalFormatting>
  <conditionalFormatting sqref="AT28">
    <cfRule type="cellIs" dxfId="85" priority="69" stopIfTrue="1" operator="lessThan">
      <formula>0</formula>
    </cfRule>
  </conditionalFormatting>
  <conditionalFormatting sqref="AU28">
    <cfRule type="cellIs" dxfId="84" priority="68" stopIfTrue="1" operator="lessThan">
      <formula>0</formula>
    </cfRule>
  </conditionalFormatting>
  <conditionalFormatting sqref="AS30">
    <cfRule type="cellIs" dxfId="83" priority="67" stopIfTrue="1" operator="lessThan">
      <formula>0</formula>
    </cfRule>
  </conditionalFormatting>
  <conditionalFormatting sqref="AT30">
    <cfRule type="cellIs" dxfId="82" priority="66" stopIfTrue="1" operator="lessThan">
      <formula>0</formula>
    </cfRule>
  </conditionalFormatting>
  <conditionalFormatting sqref="AU30">
    <cfRule type="cellIs" dxfId="81" priority="65" stopIfTrue="1" operator="lessThan">
      <formula>0</formula>
    </cfRule>
  </conditionalFormatting>
  <conditionalFormatting sqref="AS32">
    <cfRule type="cellIs" dxfId="80" priority="64" stopIfTrue="1" operator="lessThan">
      <formula>0</formula>
    </cfRule>
  </conditionalFormatting>
  <conditionalFormatting sqref="AS34">
    <cfRule type="cellIs" dxfId="79" priority="61" stopIfTrue="1" operator="lessThan">
      <formula>0</formula>
    </cfRule>
  </conditionalFormatting>
  <conditionalFormatting sqref="AT34">
    <cfRule type="cellIs" dxfId="78" priority="60" stopIfTrue="1" operator="lessThan">
      <formula>0</formula>
    </cfRule>
  </conditionalFormatting>
  <conditionalFormatting sqref="AU34">
    <cfRule type="cellIs" dxfId="77" priority="59" stopIfTrue="1" operator="lessThan">
      <formula>0</formula>
    </cfRule>
  </conditionalFormatting>
  <conditionalFormatting sqref="AU36">
    <cfRule type="cellIs" dxfId="76" priority="56" stopIfTrue="1" operator="lessThan">
      <formula>0</formula>
    </cfRule>
  </conditionalFormatting>
  <conditionalFormatting sqref="AS38">
    <cfRule type="cellIs" dxfId="75" priority="55" stopIfTrue="1" operator="lessThan">
      <formula>0</formula>
    </cfRule>
  </conditionalFormatting>
  <conditionalFormatting sqref="AT38">
    <cfRule type="cellIs" dxfId="74" priority="54" stopIfTrue="1" operator="lessThan">
      <formula>0</formula>
    </cfRule>
  </conditionalFormatting>
  <conditionalFormatting sqref="AT41">
    <cfRule type="cellIs" dxfId="73" priority="51" stopIfTrue="1" operator="lessThan">
      <formula>0</formula>
    </cfRule>
  </conditionalFormatting>
  <conditionalFormatting sqref="AU41">
    <cfRule type="cellIs" dxfId="72" priority="50" stopIfTrue="1" operator="lessThan">
      <formula>0</formula>
    </cfRule>
  </conditionalFormatting>
  <conditionalFormatting sqref="AS43">
    <cfRule type="cellIs" dxfId="71" priority="49" stopIfTrue="1" operator="lessThan">
      <formula>0</formula>
    </cfRule>
  </conditionalFormatting>
  <conditionalFormatting sqref="AU46">
    <cfRule type="cellIs" dxfId="70" priority="41" stopIfTrue="1" operator="lessThan">
      <formula>0</formula>
    </cfRule>
  </conditionalFormatting>
  <conditionalFormatting sqref="AS47">
    <cfRule type="cellIs" dxfId="69" priority="40" stopIfTrue="1" operator="lessThan">
      <formula>0</formula>
    </cfRule>
  </conditionalFormatting>
  <conditionalFormatting sqref="AT47">
    <cfRule type="cellIs" dxfId="68" priority="39" stopIfTrue="1" operator="lessThan">
      <formula>0</formula>
    </cfRule>
  </conditionalFormatting>
  <conditionalFormatting sqref="AT49">
    <cfRule type="cellIs" dxfId="67" priority="36" stopIfTrue="1" operator="lessThan">
      <formula>0</formula>
    </cfRule>
  </conditionalFormatting>
  <conditionalFormatting sqref="AU49">
    <cfRule type="cellIs" dxfId="66" priority="35" stopIfTrue="1" operator="lessThan">
      <formula>0</formula>
    </cfRule>
  </conditionalFormatting>
  <conditionalFormatting sqref="AS50">
    <cfRule type="cellIs" dxfId="65" priority="34" stopIfTrue="1" operator="lessThan">
      <formula>0</formula>
    </cfRule>
  </conditionalFormatting>
  <conditionalFormatting sqref="AS51">
    <cfRule type="cellIs" dxfId="64" priority="31" stopIfTrue="1" operator="lessThan">
      <formula>0</formula>
    </cfRule>
  </conditionalFormatting>
  <conditionalFormatting sqref="AT51">
    <cfRule type="cellIs" dxfId="63" priority="30" stopIfTrue="1" operator="lessThan">
      <formula>0</formula>
    </cfRule>
  </conditionalFormatting>
  <conditionalFormatting sqref="AU52">
    <cfRule type="cellIs" dxfId="62" priority="26" stopIfTrue="1" operator="lessThan">
      <formula>0</formula>
    </cfRule>
  </conditionalFormatting>
  <conditionalFormatting sqref="AS53">
    <cfRule type="cellIs" dxfId="61" priority="25" stopIfTrue="1" operator="lessThan">
      <formula>0</formula>
    </cfRule>
  </conditionalFormatting>
  <conditionalFormatting sqref="AT53">
    <cfRule type="cellIs" dxfId="60" priority="24" stopIfTrue="1" operator="lessThan">
      <formula>0</formula>
    </cfRule>
  </conditionalFormatting>
  <conditionalFormatting sqref="AT56">
    <cfRule type="cellIs" dxfId="59" priority="21" stopIfTrue="1" operator="lessThan">
      <formula>0</formula>
    </cfRule>
  </conditionalFormatting>
  <conditionalFormatting sqref="AU56">
    <cfRule type="cellIs" dxfId="58" priority="20" stopIfTrue="1" operator="lessThan">
      <formula>0</formula>
    </cfRule>
  </conditionalFormatting>
  <conditionalFormatting sqref="AS45">
    <cfRule type="cellIs" dxfId="57" priority="16" stopIfTrue="1" operator="lessThan">
      <formula>0</formula>
    </cfRule>
  </conditionalFormatting>
  <conditionalFormatting sqref="AT45">
    <cfRule type="cellIs" dxfId="56" priority="15" stopIfTrue="1" operator="lessThan">
      <formula>0</formula>
    </cfRule>
  </conditionalFormatting>
  <conditionalFormatting sqref="AU45">
    <cfRule type="cellIs" dxfId="55" priority="14" stopIfTrue="1" operator="lessThan">
      <formula>0</formula>
    </cfRule>
  </conditionalFormatting>
  <conditionalFormatting sqref="D5:D7">
    <cfRule type="cellIs" dxfId="54" priority="13" stopIfTrue="1" operator="lessThan">
      <formula>0</formula>
    </cfRule>
  </conditionalFormatting>
  <conditionalFormatting sqref="D18">
    <cfRule type="cellIs" dxfId="53" priority="12" stopIfTrue="1" operator="lessThan">
      <formula>0</formula>
    </cfRule>
  </conditionalFormatting>
  <conditionalFormatting sqref="E18">
    <cfRule type="cellIs" dxfId="52" priority="11" stopIfTrue="1" operator="lessThan">
      <formula>0</formula>
    </cfRule>
  </conditionalFormatting>
  <conditionalFormatting sqref="D23">
    <cfRule type="cellIs" dxfId="51" priority="10" stopIfTrue="1" operator="lessThan">
      <formula>0</formula>
    </cfRule>
  </conditionalFormatting>
  <conditionalFormatting sqref="E24">
    <cfRule type="cellIs" dxfId="50" priority="9" stopIfTrue="1" operator="lessThan">
      <formula>0</formula>
    </cfRule>
  </conditionalFormatting>
  <conditionalFormatting sqref="D26">
    <cfRule type="cellIs" dxfId="49" priority="8" stopIfTrue="1" operator="lessThan">
      <formula>0</formula>
    </cfRule>
  </conditionalFormatting>
  <conditionalFormatting sqref="E27">
    <cfRule type="cellIs" dxfId="48" priority="7" stopIfTrue="1" operator="lessThan">
      <formula>0</formula>
    </cfRule>
  </conditionalFormatting>
  <conditionalFormatting sqref="D28">
    <cfRule type="cellIs" dxfId="47" priority="6" stopIfTrue="1" operator="lessThan">
      <formula>0</formula>
    </cfRule>
  </conditionalFormatting>
  <conditionalFormatting sqref="D30">
    <cfRule type="cellIs" dxfId="46" priority="5" stopIfTrue="1" operator="lessThan">
      <formula>0</formula>
    </cfRule>
  </conditionalFormatting>
  <conditionalFormatting sqref="E31">
    <cfRule type="cellIs" dxfId="45" priority="4" stopIfTrue="1" operator="lessThan">
      <formula>0</formula>
    </cfRule>
  </conditionalFormatting>
  <conditionalFormatting sqref="D32">
    <cfRule type="cellIs" dxfId="44" priority="3" stopIfTrue="1" operator="lessThan">
      <formula>0</formula>
    </cfRule>
  </conditionalFormatting>
  <conditionalFormatting sqref="D34">
    <cfRule type="cellIs" dxfId="43" priority="2" stopIfTrue="1" operator="lessThan">
      <formula>0</formula>
    </cfRule>
  </conditionalFormatting>
  <conditionalFormatting sqref="D36">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1" zoomScale="80" zoomScaleNormal="80" workbookViewId="0">
      <pane xSplit="1" ySplit="3" topLeftCell="E36" activePane="bottomRight" state="frozen"/>
      <selection activeCell="B1" sqref="B1"/>
      <selection pane="topRight" activeCell="C1" sqref="C1"/>
      <selection pane="bottomLeft" activeCell="B4" sqref="B4"/>
      <selection pane="bottomRight" activeCell="G37" sqref="G37"/>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ht="25.5" x14ac:dyDescent="0.2">
      <c r="A6" s="150"/>
      <c r="B6" s="199" t="s">
        <v>311</v>
      </c>
      <c r="C6" s="4">
        <f>C12</f>
        <v>12424349.217344508</v>
      </c>
      <c r="D6" s="3">
        <f>D12</f>
        <v>20127520.766173739</v>
      </c>
      <c r="E6" s="390">
        <f>E12</f>
        <v>9607548.5522315577</v>
      </c>
      <c r="F6" s="390">
        <f>SUM(C6:E6)</f>
        <v>42159418.535749808</v>
      </c>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c r="AM6" s="123"/>
      <c r="AN6" s="261"/>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c r="AM7" s="123"/>
      <c r="AN7" s="261"/>
    </row>
    <row r="8" spans="1:40" x14ac:dyDescent="0.2">
      <c r="B8" s="199" t="s">
        <v>484</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479</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389">
        <v>12424349.217344508</v>
      </c>
      <c r="D12" s="390">
        <v>20127520.766173739</v>
      </c>
      <c r="E12" s="390">
        <f>'Pt 2 Premium and Claims'!E54</f>
        <v>9607548.5522315577</v>
      </c>
      <c r="F12" s="390">
        <f>SUM(C12:E12)</f>
        <v>42159418.535749808</v>
      </c>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487</v>
      </c>
      <c r="C15" s="6">
        <f>C17</f>
        <v>8619387.0092860982</v>
      </c>
      <c r="D15" s="5">
        <f>D17</f>
        <v>7966645</v>
      </c>
      <c r="E15" s="391">
        <f>E17</f>
        <v>6705777.4162089452</v>
      </c>
      <c r="F15" s="391">
        <f>SUM(C15:E15)</f>
        <v>23291809.425495043</v>
      </c>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c r="AM15" s="114"/>
      <c r="AN15" s="262"/>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c r="AM16" s="123"/>
      <c r="AN16" s="261"/>
    </row>
    <row r="17" spans="1:40" s="84" customFormat="1" x14ac:dyDescent="0.2">
      <c r="A17" s="151"/>
      <c r="B17" s="200" t="s">
        <v>320</v>
      </c>
      <c r="C17" s="389">
        <v>8619387.0092860982</v>
      </c>
      <c r="D17" s="390">
        <v>7966645</v>
      </c>
      <c r="E17" s="390">
        <f>'Pt 2 Premium and Claims'!E5</f>
        <v>6705777.4162089452</v>
      </c>
      <c r="F17" s="390">
        <f>SUM(C17:E17)</f>
        <v>23291809.425495043</v>
      </c>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489</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482</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490</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491</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473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474</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478</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475</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476</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477</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480</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481</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392">
        <v>3066.0022156855175</v>
      </c>
      <c r="D37" s="393">
        <v>2329</v>
      </c>
      <c r="E37" s="394">
        <f>'Pt 1 Summary of Data'!D60</f>
        <v>2010.5</v>
      </c>
      <c r="F37" s="394">
        <f>SUM(C37:E37)</f>
        <v>7405.5022156855175</v>
      </c>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c r="AM37" s="264"/>
      <c r="AN37" s="265"/>
    </row>
    <row r="38" spans="1:40" x14ac:dyDescent="0.2">
      <c r="B38" s="199" t="s">
        <v>322</v>
      </c>
      <c r="C38" s="359"/>
      <c r="D38" s="360"/>
      <c r="E38" s="360"/>
      <c r="F38" s="275">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3.170789512549186E-2</v>
      </c>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2">
      <c r="B39" s="205" t="s">
        <v>323</v>
      </c>
      <c r="C39" s="300"/>
      <c r="D39" s="296"/>
      <c r="E39" s="296"/>
      <c r="F39" s="118">
        <v>7527</v>
      </c>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266">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1.5708035999999999</v>
      </c>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2">
      <c r="B41" s="199" t="s">
        <v>325</v>
      </c>
      <c r="C41" s="300"/>
      <c r="D41" s="296"/>
      <c r="E41" s="296"/>
      <c r="F41" s="268">
        <f ca="1">IF(OR(F$37&lt;1000,F$37&gt;=75000),0,F$38*F$40)</f>
        <v>4.9806875811545061E-2</v>
      </c>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492</v>
      </c>
      <c r="C44" s="395">
        <f>IF(OR(C$37&lt;1000,C$17&lt;=0),"",C$12/C$17)</f>
        <v>1.4414423211255201</v>
      </c>
      <c r="D44" s="396">
        <f>IF(OR(D$37&lt;1000,D$17&lt;=0),"",D$12/D$17)</f>
        <v>2.526473912942492</v>
      </c>
      <c r="E44" s="396">
        <f>IF(OR(E$37&lt;1000,E$17&lt;=0),"",E$12/E$17)</f>
        <v>1.4327270286378078</v>
      </c>
      <c r="F44" s="396">
        <f>IF(OR(F$37&lt;1000,F$17&lt;=0),"",F$12/F$17)</f>
        <v>1.810053386818562</v>
      </c>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493</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268">
        <f ca="1">IF(F$44="","",F$41)</f>
        <v>4.9806875811545061E-2</v>
      </c>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2">
      <c r="A47" s="151"/>
      <c r="B47" s="207" t="s">
        <v>329</v>
      </c>
      <c r="C47" s="300"/>
      <c r="D47" s="296"/>
      <c r="E47" s="296"/>
      <c r="F47" s="268">
        <f ca="1">IF(F$44="","",ROUND(F$44+MAX(0,F$46),3))</f>
        <v>1.86</v>
      </c>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c r="D49" s="149"/>
      <c r="E49" s="397"/>
      <c r="F49" s="398">
        <v>0.8</v>
      </c>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c r="AM49" s="149"/>
      <c r="AN49" s="210"/>
    </row>
    <row r="50" spans="1:40" s="17" customFormat="1" x14ac:dyDescent="0.2">
      <c r="A50" s="150"/>
      <c r="B50" s="205" t="s">
        <v>333</v>
      </c>
      <c r="C50" s="301"/>
      <c r="D50" s="297"/>
      <c r="E50" s="297"/>
      <c r="F50" s="268">
        <f ca="1">F$47</f>
        <v>1.86</v>
      </c>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390">
        <f>IF(F$37&lt;1000,"",MAX(0,E$15-E$16))</f>
        <v>6705777.4162089452</v>
      </c>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390">
        <f ca="1">IF(OR(F$37&lt;1000,F$17&lt;=0),0,MAX(0,F$49-F$50)*F$51)</f>
        <v>0</v>
      </c>
      <c r="G52" s="319"/>
      <c r="H52" s="300"/>
      <c r="I52" s="296"/>
      <c r="J52" s="296"/>
      <c r="K52" s="123"/>
      <c r="L52" s="319"/>
      <c r="M52" s="300"/>
      <c r="N52" s="296"/>
      <c r="O52" s="296"/>
      <c r="P52" s="123"/>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16">
    <cfRule type="cellIs" dxfId="41" priority="44" stopIfTrue="1" operator="lessThan">
      <formula>0</formula>
    </cfRule>
  </conditionalFormatting>
  <conditionalFormatting sqref="C5 C7">
    <cfRule type="cellIs" dxfId="40" priority="45" stopIfTrue="1" operator="lessThan">
      <formula>0</formula>
    </cfRule>
  </conditionalFormatting>
  <conditionalFormatting sqref="H15:H16">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5: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D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C6">
    <cfRule type="cellIs" dxfId="15" priority="4" stopIfTrue="1" operator="lessThan">
      <formula>0</formula>
    </cfRule>
  </conditionalFormatting>
  <conditionalFormatting sqref="C15">
    <cfRule type="cellIs" dxfId="14" priority="3" stopIfTrue="1" operator="lessThan">
      <formula>0</formula>
    </cfRule>
  </conditionalFormatting>
  <conditionalFormatting sqref="C37">
    <cfRule type="cellIs" dxfId="13" priority="2" stopIfTrue="1" operator="lessThan">
      <formula>0</formula>
    </cfRule>
  </conditionalFormatting>
  <conditionalFormatting sqref="E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topLeftCell="B1" workbookViewId="0">
      <selection activeCell="C18" sqref="C18"/>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c r="D4" s="157"/>
      <c r="E4" s="157"/>
      <c r="F4" s="157"/>
      <c r="G4" s="157"/>
      <c r="H4" s="157"/>
      <c r="I4" s="372"/>
      <c r="J4" s="372"/>
      <c r="K4" s="216"/>
    </row>
    <row r="5" spans="2:11" ht="16.5" x14ac:dyDescent="0.25">
      <c r="B5" s="213" t="s">
        <v>348</v>
      </c>
      <c r="C5" s="271"/>
      <c r="D5" s="272"/>
      <c r="E5" s="272"/>
      <c r="F5" s="272"/>
      <c r="G5" s="272"/>
      <c r="H5" s="272"/>
      <c r="I5" s="272"/>
      <c r="J5" s="272"/>
      <c r="K5" s="273"/>
    </row>
    <row r="6" spans="2:11" x14ac:dyDescent="0.2">
      <c r="B6" s="214" t="s">
        <v>101</v>
      </c>
      <c r="C6" s="370"/>
      <c r="D6" s="131"/>
      <c r="E6" s="131"/>
      <c r="F6" s="371"/>
      <c r="G6" s="131"/>
      <c r="H6" s="131"/>
      <c r="I6" s="371"/>
      <c r="J6" s="371"/>
      <c r="K6" s="380"/>
    </row>
    <row r="7" spans="2:11" x14ac:dyDescent="0.2">
      <c r="B7" s="163" t="s">
        <v>102</v>
      </c>
      <c r="C7" s="132"/>
      <c r="D7" s="134"/>
      <c r="E7" s="134"/>
      <c r="F7" s="134"/>
      <c r="G7" s="134"/>
      <c r="H7" s="134"/>
      <c r="I7" s="382"/>
      <c r="J7" s="382"/>
      <c r="K7" s="217"/>
    </row>
    <row r="8" spans="2:11" x14ac:dyDescent="0.2">
      <c r="B8" s="163" t="s">
        <v>103</v>
      </c>
      <c r="C8" s="369"/>
      <c r="D8" s="134"/>
      <c r="E8" s="134"/>
      <c r="F8" s="372"/>
      <c r="G8" s="134"/>
      <c r="H8" s="134"/>
      <c r="I8" s="382"/>
      <c r="J8" s="382"/>
      <c r="K8" s="381"/>
    </row>
    <row r="9" spans="2:11" ht="13.15" customHeight="1" x14ac:dyDescent="0.2">
      <c r="B9" s="163" t="s">
        <v>104</v>
      </c>
      <c r="C9" s="132"/>
      <c r="D9" s="134"/>
      <c r="E9" s="134"/>
      <c r="F9" s="134"/>
      <c r="G9" s="134"/>
      <c r="H9" s="134"/>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c r="D11" s="127"/>
      <c r="E11" s="127"/>
      <c r="F11" s="127"/>
      <c r="G11" s="127"/>
      <c r="H11" s="127"/>
      <c r="I11" s="320"/>
      <c r="J11" s="320"/>
      <c r="K11" s="373"/>
    </row>
    <row r="12" spans="2:11" x14ac:dyDescent="0.2">
      <c r="B12" s="215" t="s">
        <v>93</v>
      </c>
      <c r="C12" s="117"/>
      <c r="D12" s="121"/>
      <c r="E12" s="121"/>
      <c r="F12" s="121"/>
      <c r="G12" s="121"/>
      <c r="H12" s="121"/>
      <c r="I12" s="319"/>
      <c r="J12" s="319"/>
      <c r="K12" s="374"/>
    </row>
    <row r="13" spans="2:11" x14ac:dyDescent="0.2">
      <c r="B13" s="215" t="s">
        <v>94</v>
      </c>
      <c r="C13" s="117"/>
      <c r="D13" s="121"/>
      <c r="E13" s="121"/>
      <c r="F13" s="121"/>
      <c r="G13" s="121"/>
      <c r="H13" s="121"/>
      <c r="I13" s="319"/>
      <c r="J13" s="319"/>
      <c r="K13" s="374"/>
    </row>
    <row r="14" spans="2:11" x14ac:dyDescent="0.2">
      <c r="B14" s="215" t="s">
        <v>95</v>
      </c>
      <c r="C14" s="117"/>
      <c r="D14" s="121"/>
      <c r="E14" s="121"/>
      <c r="F14" s="121"/>
      <c r="G14" s="121"/>
      <c r="H14" s="121"/>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v>0</v>
      </c>
      <c r="D16" s="127"/>
      <c r="E16" s="127"/>
      <c r="F16" s="127"/>
      <c r="G16" s="127"/>
      <c r="H16" s="127"/>
      <c r="I16" s="320"/>
      <c r="J16" s="320"/>
      <c r="K16" s="373"/>
    </row>
    <row r="17" spans="2:12" s="13" customFormat="1" x14ac:dyDescent="0.2">
      <c r="B17" s="215" t="s">
        <v>203</v>
      </c>
      <c r="C17" s="117">
        <v>0</v>
      </c>
      <c r="D17" s="121"/>
      <c r="E17" s="121"/>
      <c r="F17" s="121"/>
      <c r="G17" s="121"/>
      <c r="H17" s="121"/>
      <c r="I17" s="319"/>
      <c r="J17" s="319"/>
      <c r="K17" s="374"/>
    </row>
    <row r="18" spans="2:12" ht="25.5" x14ac:dyDescent="0.2">
      <c r="B18" s="163" t="s">
        <v>207</v>
      </c>
      <c r="C18" s="377"/>
      <c r="D18" s="147"/>
      <c r="E18" s="147"/>
      <c r="F18" s="147"/>
      <c r="G18" s="147"/>
      <c r="H18" s="147"/>
      <c r="I18" s="361"/>
      <c r="J18" s="361"/>
      <c r="K18" s="375"/>
    </row>
    <row r="19" spans="2:12" ht="25.5" x14ac:dyDescent="0.2">
      <c r="B19" s="163" t="s">
        <v>208</v>
      </c>
      <c r="C19" s="359"/>
      <c r="D19" s="147"/>
      <c r="E19" s="147"/>
      <c r="F19" s="378"/>
      <c r="G19" s="147"/>
      <c r="H19" s="147"/>
      <c r="I19" s="361"/>
      <c r="J19" s="361"/>
      <c r="K19" s="379"/>
    </row>
    <row r="20" spans="2:12" ht="25.5" x14ac:dyDescent="0.2">
      <c r="B20" s="163" t="s">
        <v>209</v>
      </c>
      <c r="C20" s="377"/>
      <c r="D20" s="147"/>
      <c r="E20" s="147"/>
      <c r="F20" s="147"/>
      <c r="G20" s="147"/>
      <c r="H20" s="147"/>
      <c r="I20" s="361"/>
      <c r="J20" s="361"/>
      <c r="K20" s="375"/>
    </row>
    <row r="21" spans="2:12" ht="25.5" x14ac:dyDescent="0.2">
      <c r="B21" s="163" t="s">
        <v>210</v>
      </c>
      <c r="C21" s="359"/>
      <c r="D21" s="147"/>
      <c r="E21" s="147"/>
      <c r="F21" s="378"/>
      <c r="G21" s="147"/>
      <c r="H21" s="147"/>
      <c r="I21" s="361"/>
      <c r="J21" s="361"/>
      <c r="K21" s="379"/>
    </row>
    <row r="22" spans="2:12" s="13" customFormat="1" x14ac:dyDescent="0.2">
      <c r="B22" s="219" t="s">
        <v>211</v>
      </c>
      <c r="C22" s="194">
        <v>0</v>
      </c>
      <c r="D22" s="220"/>
      <c r="E22" s="220"/>
      <c r="F22" s="220"/>
      <c r="G22" s="220"/>
      <c r="H22" s="220"/>
      <c r="I22" s="367"/>
      <c r="J22" s="367"/>
      <c r="K22" s="376"/>
    </row>
    <row r="23" spans="2:12" s="13" customFormat="1" ht="100.15" customHeight="1" x14ac:dyDescent="0.2">
      <c r="B23" s="110" t="s">
        <v>212</v>
      </c>
      <c r="C23" s="399"/>
      <c r="D23" s="400"/>
      <c r="E23" s="400"/>
      <c r="F23" s="400"/>
      <c r="G23" s="400"/>
      <c r="H23" s="400"/>
      <c r="I23" s="400"/>
      <c r="J23" s="400"/>
      <c r="K23" s="401"/>
    </row>
    <row r="24" spans="2:12" s="13" customFormat="1" ht="100.15" customHeight="1" x14ac:dyDescent="0.2">
      <c r="B24" s="109" t="s">
        <v>213</v>
      </c>
      <c r="C24" s="402"/>
      <c r="D24" s="403"/>
      <c r="E24" s="403"/>
      <c r="F24" s="403"/>
      <c r="G24" s="403"/>
      <c r="H24" s="403"/>
      <c r="I24" s="403"/>
      <c r="J24" s="403"/>
      <c r="K24" s="404"/>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c r="C5" s="158"/>
      <c r="D5" s="229"/>
      <c r="E5" s="15"/>
    </row>
    <row r="6" spans="1:5" ht="35.25" customHeight="1" x14ac:dyDescent="0.2">
      <c r="B6" s="227"/>
      <c r="C6" s="158"/>
      <c r="D6" s="230"/>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c r="C27" s="158"/>
      <c r="D27" s="231"/>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c r="C34" s="158"/>
      <c r="D34" s="230"/>
      <c r="E34" s="15"/>
    </row>
    <row r="35" spans="2:5" ht="35.25" customHeight="1" x14ac:dyDescent="0.2">
      <c r="B35" s="227"/>
      <c r="C35" s="158"/>
      <c r="D35" s="230"/>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c r="C41" s="158"/>
      <c r="D41" s="230"/>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c r="C48" s="158"/>
      <c r="D48" s="230"/>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c r="C56" s="160"/>
      <c r="D56" s="230"/>
      <c r="E56" s="15"/>
    </row>
    <row r="57" spans="2:5" ht="35.25" customHeight="1" x14ac:dyDescent="0.2">
      <c r="B57" s="227"/>
      <c r="C57" s="160"/>
      <c r="D57" s="230"/>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c r="C67" s="160"/>
      <c r="D67" s="230"/>
      <c r="E67" s="15"/>
    </row>
    <row r="68" spans="2:5" ht="35.25" customHeight="1" x14ac:dyDescent="0.2">
      <c r="B68" s="227"/>
      <c r="C68" s="160"/>
      <c r="D68" s="230"/>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c r="C78" s="160"/>
      <c r="D78" s="230"/>
      <c r="E78" s="15"/>
    </row>
    <row r="79" spans="2:5" ht="35.25" customHeight="1" x14ac:dyDescent="0.2">
      <c r="B79" s="227"/>
      <c r="C79" s="160"/>
      <c r="D79" s="230"/>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c r="C89" s="160"/>
      <c r="D89" s="230"/>
      <c r="E89" s="15"/>
    </row>
    <row r="90" spans="2:5" ht="35.25" customHeight="1" x14ac:dyDescent="0.2">
      <c r="B90" s="227"/>
      <c r="C90" s="160"/>
      <c r="D90" s="230"/>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c r="C100" s="160"/>
      <c r="D100" s="230"/>
      <c r="E100" s="15"/>
    </row>
    <row r="101" spans="2:5" ht="35.25" customHeight="1" x14ac:dyDescent="0.2">
      <c r="B101" s="227"/>
      <c r="C101" s="160"/>
      <c r="D101" s="230"/>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c r="C111" s="160"/>
      <c r="D111" s="230"/>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c r="C123" s="158"/>
      <c r="D123" s="230"/>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c r="C134" s="158"/>
      <c r="D134" s="230"/>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c r="C145" s="158"/>
      <c r="D145" s="230"/>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c r="C156" s="158"/>
      <c r="D156" s="230"/>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c r="C167" s="158"/>
      <c r="D167" s="230"/>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c r="C178" s="158"/>
      <c r="D178" s="230"/>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c r="C189" s="158"/>
      <c r="D189" s="230"/>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c r="C200" s="158"/>
      <c r="D200" s="230"/>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Jens Nachtigal</cp:lastModifiedBy>
  <cp:lastPrinted>2014-12-18T11:24:00Z</cp:lastPrinted>
  <dcterms:created xsi:type="dcterms:W3CDTF">2012-03-15T16:14:51Z</dcterms:created>
  <dcterms:modified xsi:type="dcterms:W3CDTF">2015-07-30T20:22:45Z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-421901411</vt:i4>
  </property>
  <property fmtid="{D5CDD505-2E9C-101B-9397-08002B2CF9AE}" pid="5" name="_EmailSubject">
    <vt:lpwstr>CMS MLR - due 7-31-2015</vt:lpwstr>
  </property>
  <property fmtid="{D5CDD505-2E9C-101B-9397-08002B2CF9AE}" pid="6" name="_AuthorEmail">
    <vt:lpwstr>Allen.Katz@axa-equitable.com</vt:lpwstr>
  </property>
  <property fmtid="{D5CDD505-2E9C-101B-9397-08002B2CF9AE}" pid="7" name="_AuthorEmailDisplayName">
    <vt:lpwstr>Katz, Allen</vt:lpwstr>
  </property>
  <property fmtid="{D5CDD505-2E9C-101B-9397-08002B2CF9AE}" pid="8" name="_PreviousAdHocReviewCycleID">
    <vt:i4>726293084</vt:i4>
  </property>
  <property fmtid="{D5CDD505-2E9C-101B-9397-08002B2CF9AE}" pid="9" name="_ReviewingToolsShownOnce">
    <vt:lpwstr/>
  </property>
</Properties>
</file>