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7" i="4"/>
  <c r="E56" i="4"/>
  <c r="E51"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<sst xmlns="http://schemas.openxmlformats.org/spreadsheetml/2006/main" count="573" uniqueCount="505">
  <si>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</si>
  <si>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</si>
  <si>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</si>
  <si>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</si>
  <si>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</si>
  <si>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</si>
  <si>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</si>
  <si>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</si>
  <si>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</si>
  <si>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</si>
  <si>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</si>
  <si>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</si>
  <si>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</si>
  <si>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</si>
  <si>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</si>
  <si>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</si>
  <si>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</si>
  <si>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</si>
  <si>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</si>
  <si>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</si>
  <si>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</si>
  <si>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</si>
  <si>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</si>
  <si>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</si>
  <si>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</si>
  <si>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</si>
  <si>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</si>
  <si>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</si>
  <si>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</si>
  <si>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</si>
  <si>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</si>
  <si>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</si>
  <si>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</si>
  <si>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</si>
  <si>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</si>
  <si>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</si>
  <si>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</si>
  <si>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</si>
  <si>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</si>
  <si>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</si>
  <si>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</si>
  <si>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</si>
  <si>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</si>
  <si>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</si>
  <si>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</si>
  <si>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</si>
  <si>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</si>
  <si>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</si>
  <si>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</si>
  <si>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</si>
  <si>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</si>
  <si>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</si>
  <si>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</si>
  <si>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</si>
  <si>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</si>
  <si>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</si>
  <si>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</si>
  <si>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</si>
  <si>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</si>
  <si>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</si>
  <si>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</si>
  <si>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</si>
  <si>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</si>
  <si>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</si>
  <si>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</si>
  <si>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</si>
  <si>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</si>
  <si>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</si>
  <si>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</si>
  <si>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</si>
  <si>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</si>
  <si>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</si>
  <si>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</si>
  <si>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</si>
  <si>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</si>
  <si>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</si>
  <si>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</si>
  <si>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</si>
  <si>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</si>
  <si>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</si>
  <si>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</si>
  <si>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</si>
  <si>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</si>
  <si>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</si>
  <si>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</si>
  <si>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</si>
  <si>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</si>
  <si>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</si>
  <si>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</si>
  <si>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</si>
  <si>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</si>
  <si>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</si>
  <si>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</si>
  <si>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</si>
  <si>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</si>
  <si>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</si>
  <si>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</si>
  <si>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</si>
  <si>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</si>
  <si>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</si>
  <si>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</si>
  <si>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</si>
  <si>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</si>
  <si>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</si>
  <si>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</si>
  <si>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</si>
  <si>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</si>
  <si>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</si>
  <si>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</si>
  <si>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</si>
  <si>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</si>
  <si>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</si>
  <si>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</si>
  <si>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</si>
  <si>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</si>
  <si>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</si>
  <si>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</si>
  <si>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</si>
  <si>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</si>
  <si>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</si>
  <si>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</si>
  <si>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</si>
  <si>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</si>
  <si>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</si>
  <si>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</si>
  <si>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</si>
  <si>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</si>
  <si>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</si>
  <si>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</si>
  <si>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</si>
  <si>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</si>
  <si>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</si>
  <si>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</si>
  <si>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</si>
  <si>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</si>
  <si>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</si>
  <si>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</si>
  <si>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</si>
  <si>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</si>
  <si>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</si>
  <si>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</si>
  <si>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</si>
  <si>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</si>
  <si>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</si>
  <si>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</si>
  <si>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</si>
  <si>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</si>
  <si>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</si>
  <si>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</si>
  <si>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</si>
  <si>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</si>
  <si>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</si>
  <si>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</si>
  <si>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</si>
  <si>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</si>
  <si>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</si>
  <si>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</si>
  <si>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</si>
  <si>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</si>
  <si>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</si>
  <si>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</si>
  <si>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</si>
  <si>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</si>
  <si>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</si>
  <si>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</si>
  <si>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</si>
  <si>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</si>
  <si>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</si>
  <si>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</si>
  <si>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</si>
  <si>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</si>
  <si>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</si>
  <si>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</si>
  <si>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</si>
  <si>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</si>
  <si>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</si>
  <si>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</si>
  <si>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</si>
  <si>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</si>
  <si>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</si>
  <si>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</si>
  <si>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</si>
  <si>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</si>
  <si>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</si>
  <si>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</si>
  <si>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</si>
  <si>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</si>
  <si>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</si>
  <si>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</si>
  <si>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</si>
  <si>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</si>
  <si>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</si>
  <si>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</si>
  <si>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</si>
  <si>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</si>
  <si>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</si>
  <si>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</si>
  <si>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</si>
  <si>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</si>
  <si>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</si>
  <si>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</si>
  <si>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</si>
  <si>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</si>
  <si>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</si>
  <si>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</si>
  <si>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</si>
  <si>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</si>
  <si>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</si>
  <si>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</si>
  <si>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</si>
  <si>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</si>
  <si>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</si>
  <si>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</si>
  <si>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</si>
  <si>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</si>
  <si>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</si>
  <si>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</si>
  <si>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</si>
  <si>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</si>
  <si>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</si>
  <si>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</si>
  <si>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</si>
  <si>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</si>
  <si>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</si>
  <si>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</si>
  <si>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</si>
  <si>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</si>
  <si>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</si>
  <si>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</si>
  <si>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</si>
  <si>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</si>
  <si>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</si>
  <si>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</si>
  <si>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</si>
  <si>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</si>
  <si>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</si>
  <si>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</si>
  <si>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</si>
  <si>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</si>
  <si>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</si>
  <si>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</si>
  <si>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</si>
  <si>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</si>
  <si>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</si>
  <si>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</si>
  <si>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</si>
  <si>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</si>
  <si>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</si>
  <si>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</si>
  <si>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</si>
  <si>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</si>
  <si>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</si>
  <si>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</si>
  <si>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</si>
  <si>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</si>
  <si>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</si>
  <si>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</si>
  <si>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</si>
  <si>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</si>
  <si>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</si>
  <si>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</si>
  <si>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</si>
  <si>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</si>
  <si>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</si>
  <si>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</si>
  <si>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</si>
  <si>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</si>
  <si>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</si>
  <si>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</si>
  <si>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</si>
  <si>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</si>
  <si>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</si>
  <si>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</si>
  <si>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</si>
  <si>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</si>
  <si>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</si>
  <si>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</si>
  <si>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</si>
  <si>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</si>
  <si>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</si>
  <si>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</si>
  <si>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</si>
  <si>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</si>
  <si>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</si>
  <si>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</si>
  <si>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</si>
  <si>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</si>
  <si>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</si>
  <si>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</si>
  <si>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</si>
  <si>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</si>
  <si>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</si>
  <si>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</si>
  <si>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</si>
  <si>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</si>
  <si>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</si>
  <si>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</si>
  <si>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</si>
  <si>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</si>
  <si>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</si>
  <si>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</si>
  <si>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</si>
  <si>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</si>
  <si>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</si>
  <si>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</si>
  <si>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</si>
  <si>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</si>
  <si>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</si>
  <si>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</si>
  <si>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</si>
  <si>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</si>
  <si>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</si>
  <si>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</si>
  <si>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</si>
  <si>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</si>
  <si>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</si>
  <si>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</si>
  <si>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</si>
  <si>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</si>
  <si>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</si>
  <si>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</si>
  <si>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</si>
  <si>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</si>
  <si>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</si>
  <si>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</si>
  <si>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</si>
  <si>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</si>
  <si>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</si>
  <si>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</si>
  <si>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</si>
  <si>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</si>
  <si>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</si>
  <si>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</si>
  <si>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</si>
  <si>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</si>
  <si>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</si>
  <si>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</si>
  <si>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</si>
  <si>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</si>
  <si>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</si>
  <si>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</si>
  <si>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</si>
  <si>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</si>
  <si>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</si>
  <si>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</si>
  <si>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</si>
  <si>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</si>
  <si>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</si>
  <si>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</si>
  <si>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</si>
  <si>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</si>
  <si>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</si>
  <si>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</si>
  <si>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</si>
  <si>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</si>
  <si>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</si>
  <si>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</si>
  <si>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</si>
  <si>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</si>
  <si>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</si>
  <si>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</si>
  <si>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</si>
  <si>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</si>
  <si>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</si>
  <si>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</si>
  <si>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</si>
  <si>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</si>
  <si>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</si>
  <si>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</si>
  <si>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</si>
  <si>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</si>
  <si>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</si>
  <si>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</si>
  <si>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</si>
  <si>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</si>
  <si>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</si>
  <si>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</si>
  <si>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</si>
  <si>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</si>
  <si>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</si>
  <si>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</si>
  <si>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</si>
  <si>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</si>
  <si>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</si>
  <si>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</si>
  <si>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</si>
  <si>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</si>
  <si>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</si>
  <si>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</si>
  <si>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</si>
  <si>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</si>
  <si>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</si>
  <si>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</si>
  <si>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</si>
  <si>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</si>
  <si>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</si>
  <si>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</si>
  <si>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</si>
  <si>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</si>
  <si>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</si>
  <si>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</si>
  <si>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</si>
  <si>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</si>
  <si>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</si>
  <si>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</si>
  <si>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</si>
  <si>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</si>
  <si>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</si>
  <si>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</si>
  <si>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</si>
  <si>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</si>
  <si>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</si>
  <si>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</si>
  <si>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</si>
  <si>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</si>
  <si>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</si>
  <si>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</si>
  <si>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</si>
  <si>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</si>
  <si>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</si>
  <si>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</si>
  <si>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</si>
  <si>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</si>
  <si>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</si>
  <si>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</si>
  <si>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</si>
  <si>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</si>
  <si>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</si>
  <si>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</si>
  <si>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</si>
  <si>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</si>
  <si>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</si>
  <si>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</si>
  <si>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</si>
  <si>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</si>
  <si>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</si>
  <si>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</si>
  <si>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</si>
  <si>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</si>
  <si>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</si>
  <si>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</si>
  <si>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</si>
  <si>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</si>
  <si>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</si>
  <si>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</si>
  <si>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</si>
  <si>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</si>
  <si>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</si>
  <si>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</si>
  <si>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</si>
  <si>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</si>
  <si>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</si>
  <si>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</si>
  <si>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</si>
  <si>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</si>
  <si>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</si>
  <si>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</si>
  <si>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</si>
  <si>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</si>
  <si>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</si>
  <si>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</si>
  <si>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</si>
  <si>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</si>
  <si>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</si>
  <si>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</si>
  <si>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</si>
  <si>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</si>
  <si>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</si>
  <si>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</si>
  <si>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</si>
  <si>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</si>
  <si>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</si>
  <si>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</si>
  <si>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</si>
  <si>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</si>
  <si>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</si>
  <si>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</si>
  <si>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</si>
  <si>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</si>
  <si>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</si>
  <si>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</si>
  <si>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</si>
  <si>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</si>
  <si>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</si>
  <si>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</si>
  <si>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</si>
  <si>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</si>
  <si>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</si>
  <si>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</si>
  <si>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</si>
  <si>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</si>
  <si>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</si>
  <si>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</si>
  <si>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</si>
  <si>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</si>
  <si>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</si>
  <si>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</si>
  <si>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</si>
  <si>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</si>
  <si>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</si>
  <si>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</si>
  <si>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</si>
  <si>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52229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</si>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</sst>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69197</v>
      </c>
      <c r="E5" s="106">
        <v>69197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4029301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-68908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15387</v>
      </c>
      <c r="E12" s="106">
        <v>48897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3262659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-11245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1160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187</v>
      </c>
      <c r="E28" s="110">
        <f>+D28</f>
        <v>187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10901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870</v>
      </c>
      <c r="E31" s="110">
        <f>+D31</f>
        <v>870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50677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152</v>
      </c>
      <c r="E35" s="110">
        <f>+D35</f>
        <v>152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8846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3080</v>
      </c>
      <c r="E46" s="110">
        <f>+D46</f>
        <v>3080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179333</v>
      </c>
      <c r="AU46" s="113"/>
      <c r="AV46" s="113"/>
      <c r="AW46" s="318"/>
    </row>
    <row r="47" spans="1:49" x14ac:dyDescent="0.2">
      <c r="B47" s="161" t="s">
        <v>264</v>
      </c>
      <c r="C47" s="62" t="s">
        <v>21</v>
      </c>
      <c r="D47" s="109">
        <v>1180</v>
      </c>
      <c r="E47" s="110">
        <f>+D47</f>
        <v>1180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291704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143</v>
      </c>
      <c r="E49" s="110">
        <f>+D49</f>
        <v>143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8301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6832</v>
      </c>
      <c r="E51" s="110">
        <f>+D51</f>
        <v>6832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397836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f>+D56</f>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2888</v>
      </c>
      <c r="AU56" s="123"/>
      <c r="AV56" s="123"/>
      <c r="AW56" s="309"/>
    </row>
    <row r="57" spans="2:49" x14ac:dyDescent="0.2">
      <c r="B57" s="161" t="s">
        <v>273</v>
      </c>
      <c r="C57" s="62" t="s">
        <v>25</v>
      </c>
      <c r="D57" s="124">
        <v>10</v>
      </c>
      <c r="E57" s="125">
        <f>+D57</f>
        <v>10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3875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144</v>
      </c>
      <c r="E59" s="125">
        <f>+D59</f>
        <v>144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47835</v>
      </c>
      <c r="AU59" s="126"/>
      <c r="AV59" s="126"/>
      <c r="AW59" s="310"/>
    </row>
    <row r="60" spans="2:49" x14ac:dyDescent="0.2">
      <c r="B60" s="161" t="s">
        <v>276</v>
      </c>
      <c r="C60" s="62"/>
      <c r="D60" s="127">
        <f>+D59/12</f>
        <v>12</v>
      </c>
      <c r="E60" s="128">
        <f>+D60</f>
        <v>12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3986.25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22"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69259</v>
      </c>
      <c r="E5" s="118">
        <f>+D5-D7</f>
        <v>67731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4030211</v>
      </c>
      <c r="AU5" s="119"/>
      <c r="AV5" s="312"/>
      <c r="AW5" s="317"/>
    </row>
    <row r="6" spans="2:49" x14ac:dyDescent="0.2">
      <c r="B6" s="176" t="s">
        <v>279</v>
      </c>
      <c r="C6" s="133" t="s">
        <v>8</v>
      </c>
      <c r="D6" s="109">
        <v>1466</v>
      </c>
      <c r="E6" s="110">
        <f>+D6</f>
        <v>1466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105352</v>
      </c>
      <c r="AU6" s="113"/>
      <c r="AV6" s="311"/>
      <c r="AW6" s="318"/>
    </row>
    <row r="7" spans="2:49" x14ac:dyDescent="0.2">
      <c r="B7" s="176" t="s">
        <v>280</v>
      </c>
      <c r="C7" s="133" t="s">
        <v>9</v>
      </c>
      <c r="D7" s="109">
        <v>1528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106262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23974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3143204</v>
      </c>
      <c r="AU23" s="113"/>
      <c r="AV23" s="311"/>
      <c r="AW23" s="318"/>
    </row>
    <row r="24" spans="2:49" ht="28.5" customHeight="1" x14ac:dyDescent="0.2">
      <c r="B24" s="178" t="s">
        <v>114</v>
      </c>
      <c r="C24" s="133"/>
      <c r="D24" s="293"/>
      <c r="E24" s="110">
        <v>47347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1547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12879</v>
      </c>
      <c r="AU26" s="113"/>
      <c r="AV26" s="311"/>
      <c r="AW26" s="318"/>
    </row>
    <row r="27" spans="2:49" s="5" customFormat="1" ht="25.5" x14ac:dyDescent="0.2">
      <c r="B27" s="178" t="s">
        <v>85</v>
      </c>
      <c r="C27" s="133"/>
      <c r="D27" s="293"/>
      <c r="E27" s="110">
        <v>620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10923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29155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14309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2566595</v>
      </c>
      <c r="AU30" s="113"/>
      <c r="AV30" s="311"/>
      <c r="AW30" s="318"/>
    </row>
    <row r="31" spans="2:49" s="5" customFormat="1" ht="25.5" x14ac:dyDescent="0.2">
      <c r="B31" s="178" t="s">
        <v>84</v>
      </c>
      <c r="C31" s="133"/>
      <c r="D31" s="293"/>
      <c r="E31" s="110">
        <v>930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13520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2450746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3553776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3533894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15387</v>
      </c>
      <c r="E54" s="115">
        <f>+E24+E27+E31+E35-E36</f>
        <v>48897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3262659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187457</v>
      </c>
      <c r="D5" s="118">
        <v>82329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176630</v>
      </c>
      <c r="D6" s="110">
        <v>87014</v>
      </c>
      <c r="E6" s="115">
        <v>48897</v>
      </c>
      <c r="F6" s="115">
        <f>+E6+D6+C6</f>
        <v>312541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176630</v>
      </c>
      <c r="D12" s="115">
        <f t="shared" ref="D12:E12" si="0">+D6</f>
        <v>87014</v>
      </c>
      <c r="E12" s="115">
        <f t="shared" si="0"/>
        <v>48897</v>
      </c>
      <c r="F12" s="115">
        <f>+E12+D12+C12</f>
        <v>312541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133495</v>
      </c>
      <c r="D15" s="118">
        <v>106261</v>
      </c>
      <c r="E15" s="106">
        <v>69197</v>
      </c>
      <c r="F15" s="106">
        <f t="shared" ref="F15:F17" si="1">+E15+D15+C15</f>
        <v>308953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2083</v>
      </c>
      <c r="D16" s="110">
        <v>3840</v>
      </c>
      <c r="E16" s="115">
        <v>1209</v>
      </c>
      <c r="F16" s="115">
        <f t="shared" si="1"/>
        <v>7132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131412</v>
      </c>
      <c r="D17" s="115">
        <f>+D15-D16</f>
        <v>102421</v>
      </c>
      <c r="E17" s="115">
        <f>+E15-E16</f>
        <v>67988</v>
      </c>
      <c r="F17" s="115">
        <f t="shared" si="1"/>
        <v>301821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v>
      </c>
      <c r="D37" s="122">
        <v>22</v>
      </c>
      <c r="E37" s="256">
        <v>12</v>
      </c>
      <c r="F37" s="256">
        <f>+E37+D37+C37</f>
        <v>58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2015-07-22T22:14:38Z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