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5985" yWindow="823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12" i="4" l="1"/>
  <c r="E54" i="18"/>
  <c r="AT54" i="18" l="1"/>
  <c r="AT12" i="4" s="1"/>
  <c r="D54" i="18"/>
  <c r="AT60" i="4"/>
  <c r="AT5"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<sst xmlns="http://schemas.openxmlformats.org/spreadsheetml/2006/main" count="566" uniqueCount="504">
  <si>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</si>
  <si>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</si>
  <si>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</si>
  <si>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</si>
  <si>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</si>
  <si>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</si>
  <si>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</si>
  <si>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</si>
  <si>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</si>
  <si>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</si>
  <si>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</si>
  <si>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</si>
  <si>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</si>
  <si>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</si>
  <si>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</si>
  <si>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</si>
  <si>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</si>
  <si>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</si>
  <si>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</si>
  <si>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</si>
  <si>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</si>
  <si>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</si>
  <si>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</si>
  <si>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</si>
  <si>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</si>
  <si>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</si>
  <si>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</si>
  <si>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</si>
  <si>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</si>
  <si>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</si>
  <si>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</si>
  <si>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</si>
  <si>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</si>
  <si>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</si>
  <si>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</si>
  <si>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</si>
  <si>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</si>
  <si>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</si>
  <si>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</si>
  <si>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</si>
  <si>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</si>
  <si>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</si>
  <si>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</si>
  <si>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</si>
  <si>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</si>
  <si>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</si>
  <si>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</si>
  <si>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</si>
  <si>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</si>
  <si>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</si>
  <si>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</si>
  <si>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</si>
  <si>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</si>
  <si>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</si>
  <si>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</si>
  <si>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</si>
  <si>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</si>
  <si>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</si>
  <si>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</si>
  <si>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</si>
  <si>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</si>
  <si>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</si>
  <si>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</si>
  <si>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</si>
  <si>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</si>
  <si>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</si>
  <si>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</si>
  <si>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</si>
  <si>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</si>
  <si>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</si>
  <si>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</si>
  <si>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</si>
  <si>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</si>
  <si>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</si>
  <si>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</si>
  <si>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</si>
  <si>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</si>
  <si>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</si>
  <si>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</si>
  <si>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</si>
  <si>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</si>
  <si>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</si>
  <si>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</si>
  <si>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</si>
  <si>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</si>
  <si>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</si>
  <si>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</si>
  <si>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</si>
  <si>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</si>
  <si>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</si>
  <si>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</si>
  <si>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</si>
  <si>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</si>
  <si>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</si>
  <si>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</si>
  <si>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</si>
  <si>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</si>
  <si>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</si>
  <si>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</si>
  <si>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</si>
  <si>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</si>
  <si>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</si>
  <si>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</si>
  <si>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</si>
  <si>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</si>
  <si>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</si>
  <si>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</si>
  <si>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</si>
  <si>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</si>
  <si>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</si>
  <si>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</si>
  <si>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</si>
  <si>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</si>
  <si>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</si>
  <si>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</si>
  <si>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</si>
  <si>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</si>
  <si>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</si>
  <si>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</si>
  <si>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</si>
  <si>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</si>
  <si>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</si>
  <si>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</si>
  <si>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</si>
  <si>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</si>
  <si>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</si>
  <si>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</si>
  <si>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</si>
  <si>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</si>
  <si>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</si>
  <si>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</si>
  <si>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</si>
  <si>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</si>
  <si>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</si>
  <si>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</si>
  <si>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</si>
  <si>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</si>
  <si>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</si>
  <si>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</si>
  <si>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</si>
  <si>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</si>
  <si>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</si>
  <si>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</si>
  <si>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</si>
  <si>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</si>
  <si>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</si>
  <si>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</si>
  <si>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</si>
  <si>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</si>
  <si>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</si>
  <si>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</si>
  <si>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</si>
  <si>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</si>
  <si>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</si>
  <si>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</si>
  <si>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</si>
  <si>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</si>
  <si>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</si>
  <si>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</si>
  <si>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</si>
  <si>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</si>
  <si>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</si>
  <si>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</si>
  <si>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</si>
  <si>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</si>
  <si>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</si>
  <si>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</si>
  <si>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</si>
  <si>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</si>
  <si>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</si>
  <si>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</si>
  <si>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</si>
  <si>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</si>
  <si>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</si>
  <si>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</si>
  <si>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</si>
  <si>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</si>
  <si>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</si>
  <si>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</si>
  <si>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</si>
  <si>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</si>
  <si>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</si>
  <si>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</si>
  <si>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</si>
  <si>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</si>
  <si>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</si>
  <si>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</si>
  <si>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</si>
  <si>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</si>
  <si>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</si>
  <si>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</si>
  <si>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</si>
  <si>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</si>
  <si>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</si>
  <si>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</si>
  <si>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</si>
  <si>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</si>
  <si>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</si>
  <si>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</si>
  <si>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</si>
  <si>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</si>
  <si>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</si>
  <si>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</si>
  <si>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</si>
  <si>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</si>
  <si>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</si>
  <si>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</si>
  <si>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</si>
  <si>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</si>
  <si>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</si>
  <si>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</si>
  <si>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</si>
  <si>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</si>
  <si>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</si>
  <si>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</si>
  <si>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</si>
  <si>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</si>
  <si>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</si>
  <si>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</si>
  <si>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</si>
  <si>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</si>
  <si>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</si>
  <si>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</si>
  <si>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</si>
  <si>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</si>
  <si>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</si>
  <si>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</si>
  <si>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</si>
  <si>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</si>
  <si>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</si>
  <si>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</si>
  <si>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</si>
  <si>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</si>
  <si>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</si>
  <si>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</si>
  <si>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</si>
  <si>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</si>
  <si>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</si>
  <si>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</si>
  <si>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</si>
  <si>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</si>
  <si>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</si>
  <si>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</si>
  <si>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</si>
  <si>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</si>
  <si>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</si>
  <si>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</si>
  <si>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</si>
  <si>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</si>
  <si>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</si>
  <si>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</si>
  <si>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</si>
  <si>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</si>
  <si>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</si>
  <si>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</si>
  <si>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</si>
  <si>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</si>
  <si>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</si>
  <si>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</si>
  <si>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</si>
  <si>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</si>
  <si>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</si>
  <si>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</si>
  <si>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</si>
  <si>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</si>
  <si>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</si>
  <si>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</si>
  <si>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</si>
  <si>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</si>
  <si>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</si>
  <si>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</si>
  <si>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</si>
  <si>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</si>
  <si>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</si>
  <si>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</si>
  <si>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</si>
  <si>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</si>
  <si>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</si>
  <si>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</si>
  <si>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</si>
  <si>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</si>
  <si>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</si>
  <si>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</si>
  <si>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</si>
  <si>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</si>
  <si>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</si>
  <si>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</si>
  <si>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</si>
  <si>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</si>
  <si>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</si>
  <si>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</si>
  <si>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</si>
  <si>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</si>
  <si>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</si>
  <si>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</si>
  <si>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</si>
  <si>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</si>
  <si>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</si>
  <si>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</si>
  <si>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</si>
  <si>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</si>
  <si>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</si>
  <si>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</si>
  <si>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</si>
  <si>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</si>
  <si>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</si>
  <si>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</si>
  <si>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</si>
  <si>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</si>
  <si>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</si>
  <si>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</si>
  <si>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</si>
  <si>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</si>
  <si>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</si>
  <si>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</si>
  <si>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</si>
  <si>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</si>
  <si>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</si>
  <si>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</si>
  <si>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</si>
  <si>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</si>
  <si>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</si>
  <si>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</si>
  <si>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</si>
  <si>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</si>
  <si>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</si>
  <si>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</si>
  <si>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</si>
  <si>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</si>
  <si>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</si>
  <si>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</si>
  <si>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</si>
  <si>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</si>
  <si>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</si>
  <si>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</si>
  <si>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</si>
  <si>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</si>
  <si>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</si>
  <si>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</si>
  <si>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</si>
  <si>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</si>
  <si>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</si>
  <si>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</si>
  <si>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</si>
  <si>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</si>
  <si>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</si>
  <si>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</si>
  <si>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</si>
  <si>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</si>
  <si>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</si>
  <si>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</si>
  <si>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</si>
  <si>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</si>
  <si>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</si>
  <si>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</si>
  <si>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</si>
  <si>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</si>
  <si>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</si>
  <si>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</si>
  <si>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</si>
  <si>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</si>
  <si>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</si>
  <si>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</si>
  <si>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</si>
  <si>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</si>
  <si>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</si>
  <si>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</si>
  <si>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</si>
  <si>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</si>
  <si>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</si>
  <si>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</si>
  <si>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</si>
  <si>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</si>
  <si>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</si>
  <si>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</si>
  <si>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</si>
  <si>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</si>
  <si>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</si>
  <si>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</si>
  <si>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</si>
  <si>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</si>
  <si>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</si>
  <si>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</si>
  <si>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</si>
  <si>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</si>
  <si>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</si>
  <si>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</si>
  <si>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</si>
  <si>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</si>
  <si>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</si>
  <si>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</si>
  <si>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</si>
  <si>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</si>
  <si>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</si>
  <si>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</si>
  <si>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</si>
  <si>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</si>
  <si>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</si>
  <si>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</si>
  <si>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</si>
  <si>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</si>
  <si>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</si>
  <si>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</si>
  <si>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</si>
  <si>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</si>
  <si>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</si>
  <si>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</si>
  <si>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</si>
  <si>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</si>
  <si>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</si>
  <si>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</si>
  <si>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</si>
  <si>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</si>
  <si>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</si>
  <si>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</si>
  <si>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</si>
  <si>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</si>
  <si>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</si>
  <si>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</si>
  <si>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</si>
  <si>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</si>
  <si>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</si>
  <si>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</si>
  <si>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</si>
  <si>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</si>
  <si>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</si>
  <si>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</si>
  <si>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</si>
  <si>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</si>
  <si>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</si>
  <si>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</si>
  <si>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</si>
  <si>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</si>
  <si>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</si>
  <si>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</si>
  <si>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</si>
  <si>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</si>
  <si>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</si>
  <si>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</si>
  <si>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</si>
  <si>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</si>
  <si>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</si>
  <si>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</si>
  <si>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</si>
  <si>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</si>
  <si>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</si>
  <si>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</si>
  <si>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</si>
  <si>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</si>
  <si>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</si>
  <si>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</si>
  <si>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</si>
  <si>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</si>
  <si>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</si>
  <si>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</si>
  <si>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</si>
  <si>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</si>
  <si>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</si>
  <si>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</si>
  <si>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</si>
  <si>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</si>
  <si>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</si>
  <si>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</si>
  <si>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</si>
  <si>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</si>
  <si>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</si>
  <si>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</si>
  <si>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</si>
  <si>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</si>
  <si>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</si>
  <si>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</si>
  <si>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</si>
  <si>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</si>
  <si>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</si>
  <si>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</si>
  <si>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</si>
  <si>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</si>
  <si>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</si>
  <si>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</si>
  <si>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</si>
  <si>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</si>
  <si>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</si>
  <si>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</si>
  <si>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</si>
  <si>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</si>
  <si>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</si>
  <si>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</si>
  <si>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</si>
  <si>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</si>
  <si>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</si>
  <si>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</si>
  <si>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</si>
  <si>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</si>
  <si>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</si>
  <si>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</si>
  <si>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</si>
  <si>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</si>
  <si>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</si>
  <si>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</si>
  <si>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</si>
  <si>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</si>
  <si>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</si>
  <si>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81935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</si>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</sst>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1"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8642</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4250930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237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235937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-383</v>
      </c>
      <c r="E12" s="106">
        <f>'Pt 2 Premium and Claims'!E54</f>
        <v>21713</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1468472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28852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191227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716527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444</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224157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1694</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855791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3842</v>
      </c>
      <c r="AU56" s="123"/>
      <c r="AV56" s="123"/>
      <c r="AW56" s="309"/>
    </row>
    <row r="57" spans="2:49" x14ac:dyDescent="0.2">
      <c r="B57" s="161" t="s">
        <v>273</v>
      </c>
      <c r="C57" s="62" t="s">
        <v>25</v>
      </c>
      <c r="D57" s="124">
        <v>2</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5204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29</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46463</v>
      </c>
      <c r="AU59" s="126"/>
      <c r="AV59" s="126"/>
      <c r="AW59" s="310"/>
    </row>
    <row r="60" spans="2:49" x14ac:dyDescent="0.2">
      <c r="B60" s="161" t="s">
        <v>276</v>
      </c>
      <c r="C60" s="62"/>
      <c r="D60" s="127">
        <f>D59/12</f>
        <v>2.4166666666666665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3871.9166666666665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8409</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4249004</v>
      </c>
      <c r="AU5" s="119"/>
      <c r="AV5" s="312"/>
      <c r="AW5" s="317"/>
    </row>
    <row r="6" spans="2:49" x14ac:dyDescent="0.2">
      <c r="B6" s="176" t="s">
        <v>279</v>
      </c>
      <c r="C6" s="133" t="s">
        <v>8</v>
      </c>
      <c r="D6" s="109">
        <v>1138</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170391</v>
      </c>
      <c r="AU6" s="113"/>
      <c r="AV6" s="311"/>
      <c r="AW6" s="318"/>
    </row>
    <row r="7" spans="2:49" x14ac:dyDescent="0.2">
      <c r="B7" s="176" t="s">
        <v>280</v>
      </c>
      <c r="C7" s="133" t="s">
        <v>9</v>
      </c>
      <c r="D7" s="109">
        <v>905</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168465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1767442</v>
      </c>
      <c r="AU23" s="113"/>
      <c r="AV23" s="311"/>
      <c r="AW23" s="318"/>
    </row>
    <row r="24" spans="2:49" ht="28.5" customHeight="1" x14ac:dyDescent="0.2">
      <c r="B24" s="178" t="s">
        <v>114</v>
      </c>
      <c r="C24" s="133"/>
      <c r="D24" s="293"/>
      <c r="E24" s="110">
        <v>21713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612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891235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673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979441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6239</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3330086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6634</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3540850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-383</v>
      </c>
      <c r="E54" s="115">
        <f>E24</f>
        <v>21713</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1468472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1"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90454</v>
      </c>
      <c r="D6" s="110">
        <v>284652</v>
      </c>
      <c r="E6" s="115">
        <f>'Pt 1 Summary of Data'!E12</f>
        <v>21713</v>
      </c>
      <c r="F6" s="115">
        <f>C6+D6+E6</f>
        <v>396819</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90454</v>
      </c>
      <c r="D12" s="115">
        <f t="shared" ref="D12:F12" si="0">D6</f>
        <v>284652</v>
      </c>
      <c r="E12" s="115">
        <f t="shared" si="0"/>
        <v>21713</v>
      </c>
      <c r="F12" s="115">
        <f t="shared" si="0"/>
        <v>396819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47494</v>
      </c>
      <c r="D15" s="118">
        <v>23732</v>
      </c>
      <c r="E15" s="106">
        <f>'Pt 1 Summary of Data'!D5</f>
        <v>8642</v>
      </c>
      <c r="F15" s="106">
        <f>C15+D15+E15</f>
        <v>79868</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47494</v>
      </c>
      <c r="D17" s="115">
        <f t="shared" ref="D17:F17" si="1">D15</f>
        <v>23732</v>
      </c>
      <c r="E17" s="115">
        <f t="shared" si="1"/>
        <v>8642</v>
      </c>
      <c r="F17" s="115">
        <f t="shared" si="1"/>
        <v>79868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23</v>
      </c>
      <c r="E37" s="256">
        <f>'Pt 1 Summary of Data'!D60</f>
        <v>2.4166666666666665</v>
      </c>
      <c r="F37" s="256">
        <f>C37+D37+E37</f>
        <v>30.416666666666668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