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548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O16" i="10" l="1"/>
  <c r="P16" i="10" s="1"/>
  <c r="E16" i="10"/>
  <c r="F16" i="10" s="1"/>
  <c r="P41" i="10"/>
  <c r="P46" i="10" s="1"/>
  <c r="P37" i="10"/>
  <c r="O7" i="10"/>
  <c r="P7" i="10" s="1"/>
  <c r="M44" i="10"/>
  <c r="N17" i="10"/>
  <c r="M17" i="10"/>
  <c r="M12" i="10"/>
  <c r="N6" i="10"/>
  <c r="N12" i="10" s="1"/>
  <c r="N44" i="10" s="1"/>
  <c r="H44" i="10"/>
  <c r="K41" i="10"/>
  <c r="K46" i="10" s="1"/>
  <c r="K11" i="10"/>
  <c r="K10" i="10"/>
  <c r="J16" i="10"/>
  <c r="K16" i="10" s="1"/>
  <c r="J7" i="10"/>
  <c r="K7" i="10" s="1"/>
  <c r="I17" i="10"/>
  <c r="I12" i="10"/>
  <c r="I44" i="10" s="1"/>
  <c r="H12" i="10"/>
  <c r="H17" i="10"/>
  <c r="F8" i="10"/>
  <c r="F41" i="10"/>
  <c r="E11" i="10"/>
  <c r="F11" i="10" s="1"/>
  <c r="E10" i="10"/>
  <c r="F10" i="10" s="1"/>
  <c r="E9" i="10"/>
  <c r="F9" i="10" s="1"/>
  <c r="E7" i="10"/>
  <c r="F7" i="10" s="1"/>
  <c r="D17" i="10"/>
  <c r="C17" i="10"/>
  <c r="D12" i="10"/>
  <c r="D44" i="10" s="1"/>
  <c r="C12" i="10"/>
  <c r="C44" i="10" s="1"/>
  <c r="AS27" i="4"/>
  <c r="D6" i="10"/>
  <c r="AU60" i="4"/>
  <c r="AT60" i="4"/>
  <c r="AS60" i="4"/>
  <c r="T60" i="4"/>
  <c r="S60" i="4"/>
  <c r="R60" i="4"/>
  <c r="Q60" i="4"/>
  <c r="P60" i="4"/>
  <c r="O60" i="4"/>
  <c r="N60" i="4"/>
  <c r="M60" i="4"/>
  <c r="L60" i="4"/>
  <c r="K60" i="4"/>
  <c r="J37" i="10" s="1"/>
  <c r="K37" i="10" s="1"/>
  <c r="J60" i="4"/>
  <c r="I60" i="4"/>
  <c r="H60" i="4"/>
  <c r="G60" i="4"/>
  <c r="F60" i="4"/>
  <c r="E60" i="4"/>
  <c r="E37" i="10" s="1"/>
  <c r="F37" i="10" s="1"/>
  <c r="D60" i="4"/>
  <c r="AU22" i="4"/>
  <c r="AT22" i="4"/>
  <c r="AS22" i="4"/>
  <c r="T22" i="4"/>
  <c r="S22" i="4"/>
  <c r="Q22" i="4"/>
  <c r="M22" i="4"/>
  <c r="I22" i="4"/>
  <c r="E22" i="4"/>
  <c r="AS12" i="4"/>
  <c r="Q12" i="4"/>
  <c r="O6" i="10" s="1"/>
  <c r="P6" i="10" s="1"/>
  <c r="M12" i="4"/>
  <c r="E12" i="4"/>
  <c r="AU5" i="4"/>
  <c r="AT5" i="4"/>
  <c r="AS5" i="4"/>
  <c r="T5" i="4"/>
  <c r="S5" i="4"/>
  <c r="R5" i="4"/>
  <c r="O15" i="10"/>
  <c r="P51" i="10" s="1"/>
  <c r="O5" i="4"/>
  <c r="N5" i="4"/>
  <c r="M5" i="4"/>
  <c r="L5" i="4"/>
  <c r="K5" i="4"/>
  <c r="J15" i="10" s="1"/>
  <c r="K51" i="10" s="1"/>
  <c r="J5" i="4"/>
  <c r="I5" i="4"/>
  <c r="H5" i="4"/>
  <c r="G5" i="4"/>
  <c r="F5" i="4"/>
  <c r="E5" i="4"/>
  <c r="E15" i="10" s="1"/>
  <c r="D5" i="4"/>
  <c r="AU55" i="18"/>
  <c r="AT55" i="18"/>
  <c r="AS55" i="18"/>
  <c r="T55" i="18"/>
  <c r="R22" i="4" s="1"/>
  <c r="S55" i="18"/>
  <c r="R55" i="18"/>
  <c r="P22" i="4" s="1"/>
  <c r="Q55" i="18"/>
  <c r="O22" i="4" s="1"/>
  <c r="P55" i="18"/>
  <c r="N22" i="4" s="1"/>
  <c r="O55" i="18"/>
  <c r="N55" i="18"/>
  <c r="L22" i="4" s="1"/>
  <c r="M55" i="18"/>
  <c r="K22" i="4" s="1"/>
  <c r="L55" i="18"/>
  <c r="J22" i="4" s="1"/>
  <c r="K55" i="18"/>
  <c r="J55" i="18"/>
  <c r="H22" i="4" s="1"/>
  <c r="I55" i="18"/>
  <c r="G22" i="4" s="1"/>
  <c r="H55" i="18"/>
  <c r="F22" i="4" s="1"/>
  <c r="G55" i="18"/>
  <c r="F55" i="18"/>
  <c r="D22" i="4" s="1"/>
  <c r="E55" i="18"/>
  <c r="D55" i="18"/>
  <c r="AU54" i="18"/>
  <c r="AU12" i="4" s="1"/>
  <c r="AT54" i="18"/>
  <c r="AT12" i="4" s="1"/>
  <c r="AS54" i="18"/>
  <c r="T54" i="18"/>
  <c r="T12" i="4" s="1"/>
  <c r="S54" i="18"/>
  <c r="S12" i="4" s="1"/>
  <c r="R54" i="18"/>
  <c r="R12" i="4" s="1"/>
  <c r="Q54" i="18"/>
  <c r="P54" i="18"/>
  <c r="P12" i="4" s="1"/>
  <c r="O54" i="18"/>
  <c r="O12" i="4" s="1"/>
  <c r="N54" i="18"/>
  <c r="N12" i="4" s="1"/>
  <c r="M54" i="18"/>
  <c r="L54" i="18"/>
  <c r="L12" i="4" s="1"/>
  <c r="K54" i="18"/>
  <c r="K12" i="4" s="1"/>
  <c r="J6" i="10" s="1"/>
  <c r="J54" i="18"/>
  <c r="J12" i="4" s="1"/>
  <c r="H54" i="18"/>
  <c r="H12" i="4" s="1"/>
  <c r="I54" i="18"/>
  <c r="I12" i="4" s="1"/>
  <c r="G54" i="18"/>
  <c r="G12" i="4" s="1"/>
  <c r="F54" i="18"/>
  <c r="F12" i="4" s="1"/>
  <c r="E54" i="18"/>
  <c r="D54" i="18"/>
  <c r="D12" i="4" s="1"/>
  <c r="E6" i="10" l="1"/>
  <c r="E12" i="10" s="1"/>
  <c r="K15" i="10"/>
  <c r="J17" i="10"/>
  <c r="J12" i="10"/>
  <c r="K6" i="10"/>
  <c r="O17" i="10"/>
  <c r="P15" i="10"/>
  <c r="P12" i="10"/>
  <c r="O12" i="10"/>
  <c r="E17" i="10"/>
  <c r="F15" i="10"/>
  <c r="F6" i="10" l="1"/>
  <c r="K17" i="10"/>
  <c r="P17" i="10"/>
  <c r="P44" i="10" s="1"/>
  <c r="J44" i="10"/>
  <c r="K12" i="10"/>
  <c r="O44" i="10"/>
  <c r="E44" i="10"/>
  <c r="F12" i="10"/>
  <c r="F51" i="10"/>
  <c r="F17" i="10"/>
  <c r="P47" i="10" l="1"/>
  <c r="P50" i="10" s="1"/>
  <c r="F44" i="10"/>
  <c r="F47" i="10" s="1"/>
  <c r="F50" i="10" s="1"/>
  <c r="K44" i="10"/>
  <c r="K47" i="10" l="1"/>
  <c r="K50" i="10" s="1"/>
</calcChain>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<sst xmlns="http://schemas.openxmlformats.org/spreadsheetml/2006/main" count="567" uniqueCount="504">
  <si>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</si>
  <si>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</si>
  <si>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</si>
  <si>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</si>
  <si>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</si>
  <si>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</si>
  <si>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</si>
  <si>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</si>
  <si>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</si>
  <si>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</si>
  <si>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</si>
  <si>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</si>
  <si>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</si>
  <si>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</si>
  <si>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</si>
  <si>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</si>
  <si>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</si>
  <si>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</si>
  <si>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</si>
  <si>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</si>
  <si>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</si>
  <si>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</si>
  <si>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</si>
  <si>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</si>
  <si>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</si>
  <si>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</si>
  <si>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</si>
  <si>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</si>
  <si>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</si>
  <si>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</si>
  <si>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</si>
  <si>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</si>
  <si>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</si>
  <si>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</si>
  <si>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</si>
  <si>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</si>
  <si>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</si>
  <si>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</si>
  <si>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</si>
  <si>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</si>
  <si>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</si>
  <si>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</si>
  <si>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</si>
  <si>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</si>
  <si>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</si>
  <si>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</si>
  <si>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</si>
  <si>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</si>
  <si>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</si>
  <si>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</si>
  <si>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</si>
  <si>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</si>
  <si>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</si>
  <si>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</si>
  <si>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</si>
  <si>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</si>
  <si>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</si>
  <si>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</si>
  <si>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</si>
  <si>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</si>
  <si>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</si>
  <si>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</si>
  <si>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</si>
  <si>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</si>
  <si>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</si>
  <si>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</si>
  <si>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</si>
  <si>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</si>
  <si>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</si>
  <si>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</si>
  <si>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</si>
  <si>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</si>
  <si>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</si>
  <si>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</si>
  <si>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</si>
  <si>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</si>
  <si>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</si>
  <si>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</si>
  <si>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</si>
  <si>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</si>
  <si>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</si>
  <si>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</si>
  <si>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</si>
  <si>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</si>
  <si>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</si>
  <si>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</si>
  <si>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</si>
  <si>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</si>
  <si>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</si>
  <si>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</si>
  <si>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</si>
  <si>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</si>
  <si>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</si>
  <si>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</si>
  <si>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</si>
  <si>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</si>
  <si>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</si>
  <si>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</si>
  <si>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</si>
  <si>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</si>
  <si>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</si>
  <si>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</si>
  <si>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</si>
  <si>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</si>
  <si>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</si>
  <si>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</si>
  <si>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</si>
  <si>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</si>
  <si>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</si>
  <si>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</si>
  <si>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</si>
  <si>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</si>
  <si>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</si>
  <si>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</si>
  <si>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</si>
  <si>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</si>
  <si>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</si>
  <si>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</si>
  <si>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</si>
  <si>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</si>
  <si>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</si>
  <si>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</si>
  <si>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</si>
  <si>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</si>
  <si>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</si>
  <si>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</si>
  <si>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</si>
  <si>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</si>
  <si>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</si>
  <si>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</si>
  <si>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</si>
  <si>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</si>
  <si>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</si>
  <si>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</si>
  <si>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</si>
  <si>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</si>
  <si>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</si>
  <si>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</si>
  <si>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</si>
  <si>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</si>
  <si>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</si>
  <si>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</si>
  <si>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</si>
  <si>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</si>
  <si>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</si>
  <si>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</si>
  <si>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</si>
  <si>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</si>
  <si>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</si>
  <si>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</si>
  <si>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</si>
  <si>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</si>
  <si>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</si>
  <si>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</si>
  <si>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</si>
  <si>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</si>
  <si>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</si>
  <si>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</si>
  <si>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</si>
  <si>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</si>
  <si>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</si>
  <si>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</si>
  <si>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</si>
  <si>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</si>
  <si>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</si>
  <si>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</si>
  <si>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</si>
  <si>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</si>
  <si>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</si>
  <si>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</si>
  <si>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</si>
  <si>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</si>
  <si>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</si>
  <si>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</si>
  <si>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</si>
  <si>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</si>
  <si>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</si>
  <si>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</si>
  <si>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</si>
  <si>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</si>
  <si>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</si>
  <si>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</si>
  <si>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</si>
  <si>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</si>
  <si>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</si>
  <si>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</si>
  <si>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</si>
  <si>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</si>
  <si>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</si>
  <si>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</si>
  <si>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</si>
  <si>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</si>
  <si>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</si>
  <si>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</si>
  <si>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</si>
  <si>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</si>
  <si>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</si>
  <si>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</si>
  <si>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</si>
  <si>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</si>
  <si>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</si>
  <si>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</si>
  <si>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</si>
  <si>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</si>
  <si>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</si>
  <si>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</si>
  <si>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</si>
  <si>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</si>
  <si>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</si>
  <si>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</si>
  <si>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</si>
  <si>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</si>
  <si>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</si>
  <si>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</si>
  <si>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</si>
  <si>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</si>
  <si>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</si>
  <si>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</si>
  <si>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</si>
  <si>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</si>
  <si>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</si>
  <si>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</si>
  <si>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</si>
  <si>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</si>
  <si>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</si>
  <si>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</si>
  <si>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</si>
  <si>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</si>
  <si>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</si>
  <si>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</si>
  <si>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</si>
  <si>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</si>
  <si>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</si>
  <si>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</si>
  <si>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</si>
  <si>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</si>
  <si>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</si>
  <si>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</si>
  <si>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</si>
  <si>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</si>
  <si>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</si>
  <si>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</si>
  <si>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</si>
  <si>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</si>
  <si>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</si>
  <si>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</si>
  <si>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</si>
  <si>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</si>
  <si>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</si>
  <si>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</si>
  <si>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</si>
  <si>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</si>
  <si>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</si>
  <si>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</si>
  <si>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</si>
  <si>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</si>
  <si>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</si>
  <si>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</si>
  <si>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</si>
  <si>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</si>
  <si>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</si>
  <si>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</si>
  <si>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</si>
  <si>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</si>
  <si>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</si>
  <si>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</si>
  <si>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</si>
  <si>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</si>
  <si>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</si>
  <si>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</si>
  <si>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</si>
  <si>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</si>
  <si>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</si>
  <si>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</si>
  <si>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</si>
  <si>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</si>
  <si>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</si>
  <si>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</si>
  <si>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</si>
  <si>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</si>
  <si>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</si>
  <si>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</si>
  <si>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</si>
  <si>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</si>
  <si>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</si>
  <si>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</si>
  <si>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</si>
  <si>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</si>
  <si>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</si>
  <si>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</si>
  <si>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</si>
  <si>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</si>
  <si>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</si>
  <si>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</si>
  <si>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</si>
  <si>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</si>
  <si>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</si>
  <si>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</si>
  <si>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</si>
  <si>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</si>
  <si>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</si>
  <si>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</si>
  <si>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</si>
  <si>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</si>
  <si>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</si>
  <si>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</si>
  <si>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</si>
  <si>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</si>
  <si>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</si>
  <si>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</si>
  <si>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</si>
  <si>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</si>
  <si>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</si>
  <si>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</si>
  <si>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</si>
  <si>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</si>
  <si>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</si>
  <si>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</si>
  <si>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</si>
  <si>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</si>
  <si>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</si>
  <si>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</si>
  <si>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</si>
  <si>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</si>
  <si>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</si>
  <si>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</si>
  <si>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</si>
  <si>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</si>
  <si>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</si>
  <si>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</si>
  <si>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</si>
  <si>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</si>
  <si>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</si>
  <si>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</si>
  <si>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</si>
  <si>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</si>
  <si>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</si>
  <si>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</si>
  <si>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</si>
  <si>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</si>
  <si>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</si>
  <si>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</si>
  <si>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</si>
  <si>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</si>
  <si>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</si>
  <si>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</si>
  <si>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</si>
  <si>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</si>
  <si>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</si>
  <si>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</si>
  <si>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</si>
  <si>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</si>
  <si>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</si>
  <si>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</si>
  <si>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</si>
  <si>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</si>
  <si>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</si>
  <si>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</si>
  <si>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</si>
  <si>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</si>
  <si>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</si>
  <si>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</si>
  <si>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</si>
  <si>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</si>
  <si>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</si>
  <si>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</si>
  <si>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</si>
  <si>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</si>
  <si>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</si>
  <si>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</si>
  <si>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</si>
  <si>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</si>
  <si>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</si>
  <si>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</si>
  <si>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</si>
  <si>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</si>
  <si>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</si>
  <si>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</si>
  <si>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</si>
  <si>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</si>
  <si>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</si>
  <si>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</si>
  <si>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</si>
  <si>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</si>
  <si>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</si>
  <si>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</si>
  <si>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</si>
  <si>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</si>
  <si>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</si>
  <si>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</si>
  <si>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</si>
  <si>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</si>
  <si>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</si>
  <si>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</si>
  <si>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</si>
  <si>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</si>
  <si>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</si>
  <si>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</si>
  <si>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</si>
  <si>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</si>
  <si>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</si>
  <si>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</si>
  <si>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</si>
  <si>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</si>
  <si>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</si>
  <si>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</si>
  <si>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</si>
  <si>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</si>
  <si>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</si>
  <si>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</si>
  <si>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</si>
  <si>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</si>
  <si>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</si>
  <si>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</si>
  <si>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</si>
  <si>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</si>
  <si>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</si>
  <si>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</si>
  <si>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</si>
  <si>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</si>
  <si>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</si>
  <si>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</si>
  <si>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</si>
  <si>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</si>
  <si>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</si>
  <si>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</si>
  <si>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</si>
  <si>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</si>
  <si>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</si>
  <si>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</si>
  <si>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</si>
  <si>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</si>
  <si>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</si>
  <si>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</si>
  <si>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</si>
  <si>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</si>
  <si>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</si>
  <si>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</si>
  <si>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</si>
  <si>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</si>
  <si>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</si>
  <si>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</si>
  <si>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</si>
  <si>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</si>
  <si>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</si>
  <si>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</si>
  <si>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</si>
  <si>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</si>
  <si>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</si>
  <si>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</si>
  <si>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</si>
  <si>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</si>
  <si>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</si>
  <si>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</si>
  <si>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</si>
  <si>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</si>
  <si>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</si>
  <si>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</si>
  <si>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</si>
  <si>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</si>
  <si>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</si>
  <si>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</si>
  <si>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</si>
  <si>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</si>
  <si>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</si>
  <si>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</si>
  <si>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</si>
  <si>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</si>
  <si>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</si>
  <si>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</si>
  <si>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</si>
  <si>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</si>
  <si>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</si>
  <si>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</si>
  <si>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</si>
  <si>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</si>
  <si>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</si>
  <si>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</si>
  <si>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</si>
  <si>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</si>
  <si>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</si>
  <si>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</si>
  <si>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</si>
  <si>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</si>
  <si>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</si>
  <si>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</si>
  <si>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</si>
  <si>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</si>
  <si>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</si>
  <si>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</si>
  <si>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</si>
  <si>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</si>
  <si>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</si>
  <si>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</si>
  <si>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Health Plan of the Upper Ohio Valley, Inc.</t>
  </si>
  <si>
    <t>HEALTH PLAN GRP</t>
  </si>
  <si>
    <t>01297</t>
  </si>
  <si>
    <t>2014</t>
  </si>
  <si>
    <t>52160 National Road East St. Clairsville, OH 43950</t>
  </si>
  <si>
    <t>550585592</t>
  </si>
  <si>
    <t>95677</t>
  </si>
  <si>
    <t>83396</t>
  </si>
  <si>
    <t>367</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</si>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</sst>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11" xfId="0"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7" sqref="C7"/>
    </sheetView>
  </sheetViews>
  <sheetFormatPr defaultColWidth="0" defaultRowHeight="12.7" zeroHeight="1" x14ac:dyDescent="0.4"/>
  <cols>
    <col min="1" max="1" width="0.41015625" style="45" hidden="1" customWidth="1"/>
    <col min="2" max="2" width="28.41015625" style="45" customWidth="1"/>
    <col min="3" max="3" width="60.703125" style="45" customWidth="1"/>
    <col min="4" max="4" width="9" style="45" customWidth="1"/>
    <col min="5" max="6" width="0" style="45" hidden="1" customWidth="1"/>
    <col min="7" max="7" width="9" style="45" hidden="1" customWidth="1"/>
    <col min="8" max="16384" width="9" style="45" hidden="1"/>
  </cols>
  <sheetData>
    <row r="1" spans="1:6" ht="19" x14ac:dyDescent="0.4">
      <c r="B1" s="97" t="s">
        <v>351</v>
      </c>
      <c r="C1" s="98"/>
    </row>
    <row r="2" spans="1:6" x14ac:dyDescent="0.4"/>
    <row r="3" spans="1:6" x14ac:dyDescent="0.4">
      <c r="B3" s="231" t="s">
        <v>354</v>
      </c>
      <c r="C3" s="232" t="s">
        <v>356</v>
      </c>
      <c r="F3" s="46"/>
    </row>
    <row r="4" spans="1:6" x14ac:dyDescent="0.4">
      <c r="A4" s="380" t="s">
        <v>502</v>
      </c>
      <c r="B4" s="233" t="s">
        <v>45</v>
      </c>
      <c r="C4" s="379" t="s">
        <v>494</v>
      </c>
    </row>
    <row r="5" spans="1:6" x14ac:dyDescent="0.4">
      <c r="B5" s="233" t="s">
        <v>215</v>
      </c>
      <c r="C5" s="379" t="s">
        <v>495</v>
      </c>
    </row>
    <row r="6" spans="1:6" x14ac:dyDescent="0.4">
      <c r="B6" s="233" t="s">
        <v>216</v>
      </c>
      <c r="C6" s="379" t="s">
        <v>499</v>
      </c>
    </row>
    <row r="7" spans="1:6" x14ac:dyDescent="0.4">
      <c r="B7" s="233" t="s">
        <v>128</v>
      </c>
      <c r="C7" s="379"/>
    </row>
    <row r="8" spans="1:6" x14ac:dyDescent="0.4">
      <c r="B8" s="233" t="s">
        <v>36</v>
      </c>
      <c r="C8" s="379" t="s">
        <v>496</v>
      </c>
    </row>
    <row r="9" spans="1:6" x14ac:dyDescent="0.4">
      <c r="B9" s="233" t="s">
        <v>41</v>
      </c>
      <c r="C9" s="379" t="s">
        <v>500</v>
      </c>
    </row>
    <row r="10" spans="1:6" x14ac:dyDescent="0.4">
      <c r="B10" s="233" t="s">
        <v>58</v>
      </c>
      <c r="C10" s="379" t="s">
        <v>494</v>
      </c>
    </row>
    <row r="11" spans="1:6" x14ac:dyDescent="0.4">
      <c r="B11" s="233" t="s">
        <v>355</v>
      </c>
      <c r="C11" s="379" t="s">
        <v>501</v>
      </c>
    </row>
    <row r="12" spans="1:6" x14ac:dyDescent="0.4">
      <c r="B12" s="233" t="s">
        <v>35</v>
      </c>
      <c r="C12" s="379" t="s">
        <v>176</v>
      </c>
    </row>
    <row r="13" spans="1:6" x14ac:dyDescent="0.4">
      <c r="B13" s="233" t="s">
        <v>50</v>
      </c>
      <c r="C13" s="379" t="s">
        <v>176</v>
      </c>
    </row>
    <row r="14" spans="1:6" x14ac:dyDescent="0.4">
      <c r="B14" s="233" t="s">
        <v>51</v>
      </c>
      <c r="C14" s="379" t="s">
        <v>498</v>
      </c>
    </row>
    <row r="15" spans="1:6" x14ac:dyDescent="0.4">
      <c r="B15" s="233" t="s">
        <v>217</v>
      </c>
      <c r="C15" s="379" t="s">
        <v>133</v>
      </c>
    </row>
    <row r="16" spans="1:6" x14ac:dyDescent="0.4">
      <c r="B16" s="234" t="s">
        <v>219</v>
      </c>
      <c r="C16" s="381" t="s">
        <v>135</v>
      </c>
    </row>
    <row r="17" spans="1:3" x14ac:dyDescent="0.4">
      <c r="B17" s="233" t="s">
        <v>218</v>
      </c>
      <c r="C17" s="379" t="s">
        <v>133</v>
      </c>
    </row>
    <row r="18" spans="1:3" x14ac:dyDescent="0.4">
      <c r="B18" s="235" t="s">
        <v>53</v>
      </c>
      <c r="C18" s="379" t="s">
        <v>497</v>
      </c>
    </row>
    <row r="19" spans="1:3" x14ac:dyDescent="0.4">
      <c r="A19" s="248" t="s">
        <v>487</v>
      </c>
      <c r="B19" s="37"/>
    </row>
    <row r="20" spans="1:3" x14ac:dyDescent="0.4">
      <c r="B20" s="37"/>
    </row>
    <row r="21" spans="1:3" x14ac:dyDescent="0.4">
      <c r="B21" s="37" t="s">
        <v>405</v>
      </c>
    </row>
    <row r="22" spans="1:3" x14ac:dyDescent="0.4">
      <c r="B22" s="95" t="s">
        <v>406</v>
      </c>
    </row>
    <row r="23" spans="1:3" x14ac:dyDescent="0.4">
      <c r="B23" s="96" t="s">
        <v>202</v>
      </c>
    </row>
    <row r="24" spans="1:3" x14ac:dyDescent="0.4">
      <c r="B24" s="95" t="s">
        <v>309</v>
      </c>
    </row>
    <row r="25" spans="1:3" x14ac:dyDescent="0.4">
      <c r="B25" s="95"/>
    </row>
    <row r="26" spans="1:3" ht="157.5" customHeight="1" x14ac:dyDescent="0.4">
      <c r="B26" s="95"/>
      <c r="C26" s="105"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P16" activePane="bottomRight" state="frozen"/>
      <selection activeCell="B1" sqref="B1"/>
      <selection pane="topRight" activeCell="B1" sqref="B1"/>
      <selection pane="bottomLeft" activeCell="B1" sqref="B1"/>
      <selection pane="bottomRight" activeCell="P5" sqref="P5"/>
    </sheetView>
  </sheetViews>
  <sheetFormatPr defaultColWidth="0" defaultRowHeight="12.7" zeroHeight="1" x14ac:dyDescent="0.4"/>
  <cols>
    <col min="1" max="1" width="1.1171875" style="36" hidden="1" customWidth="1"/>
    <col min="2" max="2" width="69.41015625" style="14" customWidth="1"/>
    <col min="3" max="3" width="1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0" width="20.41015625" style="6" customWidth="1"/>
    <col min="31"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1" width="9.29296875" style="4" hidden="1" customWidth="1"/>
    <col min="52" max="16384" width="9.29296875" style="4" hidden="1"/>
  </cols>
  <sheetData>
    <row r="1" spans="1:49" ht="19" x14ac:dyDescent="0.4">
      <c r="B1" s="101" t="s">
        <v>352</v>
      </c>
      <c r="D1" s="2"/>
    </row>
    <row r="2" spans="1:49" x14ac:dyDescent="0.4"/>
    <row r="3" spans="1:49" s="36" customFormat="1" ht="107.45" customHeight="1" x14ac:dyDescent="0.4">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350000000000001" x14ac:dyDescent="0.4">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4">
      <c r="B5" s="155" t="s">
        <v>222</v>
      </c>
      <c r="C5" s="62"/>
      <c r="D5" s="106">
        <f>+'Pt 2 Premium and Claims'!D5+'Pt 2 Premium and Claims'!D6-'Pt 2 Premium and Claims'!D7-'Pt 2 Premium and Claims'!D13+'Pt 2 Premium and Claims'!D14+'Pt 2 Premium and Claims'!D15+'Pt 2 Premium and Claims'!D16+'Pt 2 Premium and Claims'!D17</f>
        <v>239056</v>
      </c>
      <c r="E5" s="106">
        <f>+'Pt 2 Premium and Claims'!E5+'Pt 2 Premium and Claims'!E6-'Pt 2 Premium and Claims'!E7-'Pt 2 Premium and Claims'!E13+'Pt 2 Premium and Claims'!E14+'Pt 2 Premium and Claims'!E15+'Pt 2 Premium and Claims'!E16+'Pt 2 Premium and Claims'!E17</f>
        <v>239056</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6">
        <f>+'Pt 2 Premium and Claims'!I5+'Pt 2 Premium and Claims'!I6-'Pt 2 Premium and Claims'!I7-'Pt 2 Premium and Claims'!I13+'Pt 2 Premium and Claims'!I14+'Pt 2 Premium and Claims'!I15+'Pt 2 Premium and Claims'!I16+'Pt 2 Premium and Claims'!I17</f>
        <v>0</v>
      </c>
      <c r="J5" s="106">
        <f>+'Pt 2 Premium and Claims'!J5+'Pt 2 Premium and Claims'!J6-'Pt 2 Premium and Claims'!J7-'Pt 2 Premium and Claims'!J13+'Pt 2 Premium and Claims'!J14+'Pt 2 Premium and Claims'!J15+'Pt 2 Premium and Claims'!J16+'Pt 2 Premium and Claims'!J17</f>
        <v>10821313</v>
      </c>
      <c r="K5" s="106">
        <f>+'Pt 2 Premium and Claims'!K5+'Pt 2 Premium and Claims'!K6-'Pt 2 Premium and Claims'!K7-'Pt 2 Premium and Claims'!K13+'Pt 2 Premium and Claims'!K14+'Pt 2 Premium and Claims'!K15+'Pt 2 Premium and Claims'!K16+'Pt 2 Premium and Claims'!K17</f>
        <v>10821313</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6">
        <f>+'Pt 2 Premium and Claims'!O5+'Pt 2 Premium and Claims'!O6-'Pt 2 Premium and Claims'!O7-'Pt 2 Premium and Claims'!O13+'Pt 2 Premium and Claims'!O14+'Pt 2 Premium and Claims'!O15+'Pt 2 Premium and Claims'!O16+'Pt 2 Premium and Claims'!O17</f>
        <v>0</v>
      </c>
      <c r="P5" s="106">
        <v>41910324</v>
      </c>
      <c r="Q5" s="106">
        <v>41910324</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f>+'Pt 2 Premium and Claims'!AS5+'Pt 2 Premium and Claims'!AS6-'Pt 2 Premium and Claims'!AS7-'Pt 2 Premium and Claims'!AS13+'Pt 2 Premium and Claims'!AS14+'Pt 2 Premium and Claims'!AS15+'Pt 2 Premium and Claims'!AS16+'Pt 2 Premium and Claims'!AS17</f>
        <v>92771512</v>
      </c>
      <c r="AT5" s="106">
        <f>+'Pt 2 Premium and Claims'!AT5+'Pt 2 Premium and Claims'!AT6-'Pt 2 Premium and Claims'!AT7-'Pt 2 Premium and Claims'!AT13+'Pt 2 Premium and Claims'!AT14+'Pt 2 Premium and Claims'!AT15+'Pt 2 Premium and Claims'!AT16+'Pt 2 Premium and Claims'!AT17</f>
        <v>0</v>
      </c>
      <c r="AU5" s="106">
        <f>+'Pt 2 Premium and Claims'!AU5+'Pt 2 Premium and Claims'!AU6-'Pt 2 Premium and Claims'!AU7-'Pt 2 Premium and Claims'!AU13+'Pt 2 Premium and Claims'!AU14+'Pt 2 Premium and Claims'!AU15+'Pt 2 Premium and Claims'!AU16+'Pt 2 Premium and Claims'!AU17</f>
        <v>0</v>
      </c>
      <c r="AV5" s="109"/>
      <c r="AW5" s="318"/>
    </row>
    <row r="6" spans="1:49" x14ac:dyDescent="0.4">
      <c r="B6" s="156" t="s">
        <v>223</v>
      </c>
      <c r="C6" s="63" t="s">
        <v>12</v>
      </c>
      <c r="D6" s="110">
        <v>0</v>
      </c>
      <c r="E6" s="111">
        <v>0</v>
      </c>
      <c r="F6" s="111">
        <v>0</v>
      </c>
      <c r="G6" s="112">
        <v>0</v>
      </c>
      <c r="H6" s="112">
        <v>0</v>
      </c>
      <c r="I6" s="113">
        <v>0</v>
      </c>
      <c r="J6" s="110">
        <v>0</v>
      </c>
      <c r="K6" s="111">
        <v>0</v>
      </c>
      <c r="L6" s="111">
        <v>0</v>
      </c>
      <c r="M6" s="112">
        <v>0</v>
      </c>
      <c r="N6" s="112">
        <v>0</v>
      </c>
      <c r="O6" s="113">
        <v>0</v>
      </c>
      <c r="P6" s="110">
        <v>0</v>
      </c>
      <c r="Q6" s="111">
        <v>0</v>
      </c>
      <c r="R6" s="111">
        <v>0</v>
      </c>
      <c r="S6" s="112">
        <v>0</v>
      </c>
      <c r="T6" s="112">
        <v>0</v>
      </c>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4">
      <c r="B7" s="156" t="s">
        <v>224</v>
      </c>
      <c r="C7" s="63" t="s">
        <v>13</v>
      </c>
      <c r="D7" s="110">
        <v>0</v>
      </c>
      <c r="E7" s="111">
        <v>0</v>
      </c>
      <c r="F7" s="111">
        <v>0</v>
      </c>
      <c r="G7" s="111">
        <v>0</v>
      </c>
      <c r="H7" s="111">
        <v>0</v>
      </c>
      <c r="I7" s="110">
        <v>0</v>
      </c>
      <c r="J7" s="110">
        <v>0</v>
      </c>
      <c r="K7" s="111">
        <v>0</v>
      </c>
      <c r="L7" s="111">
        <v>0</v>
      </c>
      <c r="M7" s="111">
        <v>0</v>
      </c>
      <c r="N7" s="111">
        <v>0</v>
      </c>
      <c r="O7" s="110">
        <v>0</v>
      </c>
      <c r="P7" s="110">
        <v>0</v>
      </c>
      <c r="Q7" s="111">
        <v>0</v>
      </c>
      <c r="R7" s="111">
        <v>0</v>
      </c>
      <c r="S7" s="111">
        <v>0</v>
      </c>
      <c r="T7" s="111">
        <v>0</v>
      </c>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35" x14ac:dyDescent="0.4">
      <c r="B8" s="156" t="s">
        <v>225</v>
      </c>
      <c r="C8" s="63" t="s">
        <v>59</v>
      </c>
      <c r="D8" s="110">
        <v>-1458</v>
      </c>
      <c r="E8" s="290"/>
      <c r="F8" s="291"/>
      <c r="G8" s="291"/>
      <c r="H8" s="291"/>
      <c r="I8" s="294"/>
      <c r="J8" s="110">
        <v>-65981</v>
      </c>
      <c r="K8" s="290"/>
      <c r="L8" s="291"/>
      <c r="M8" s="291"/>
      <c r="N8" s="291"/>
      <c r="O8" s="294"/>
      <c r="P8" s="110">
        <v>-255539</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v>-65592</v>
      </c>
      <c r="AT8" s="114">
        <v>0</v>
      </c>
      <c r="AU8" s="114">
        <v>0</v>
      </c>
      <c r="AV8" s="312"/>
      <c r="AW8" s="319"/>
    </row>
    <row r="9" spans="1:49" x14ac:dyDescent="0.4">
      <c r="B9" s="156" t="s">
        <v>226</v>
      </c>
      <c r="C9" s="63" t="s">
        <v>60</v>
      </c>
      <c r="D9" s="110">
        <v>0</v>
      </c>
      <c r="E9" s="289"/>
      <c r="F9" s="292"/>
      <c r="G9" s="292"/>
      <c r="H9" s="292"/>
      <c r="I9" s="293"/>
      <c r="J9" s="110">
        <v>0</v>
      </c>
      <c r="K9" s="289"/>
      <c r="L9" s="292"/>
      <c r="M9" s="292"/>
      <c r="N9" s="292"/>
      <c r="O9" s="293"/>
      <c r="P9" s="110">
        <v>0</v>
      </c>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4">
      <c r="B10" s="156" t="s">
        <v>227</v>
      </c>
      <c r="C10" s="63" t="s">
        <v>52</v>
      </c>
      <c r="D10" s="110">
        <v>0</v>
      </c>
      <c r="E10" s="289"/>
      <c r="F10" s="292"/>
      <c r="G10" s="292"/>
      <c r="H10" s="292"/>
      <c r="I10" s="293"/>
      <c r="J10" s="110">
        <v>0</v>
      </c>
      <c r="K10" s="289"/>
      <c r="L10" s="292"/>
      <c r="M10" s="292"/>
      <c r="N10" s="292"/>
      <c r="O10" s="293"/>
      <c r="P10" s="110">
        <v>0</v>
      </c>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350000000000001" x14ac:dyDescent="0.4">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4">
      <c r="A12" s="36"/>
      <c r="B12" s="155" t="s">
        <v>229</v>
      </c>
      <c r="C12" s="62"/>
      <c r="D12" s="106">
        <f>+'Pt 2 Premium and Claims'!D54</f>
        <v>240953</v>
      </c>
      <c r="E12" s="107">
        <f>+'Pt 2 Premium and Claims'!E54</f>
        <v>463714</v>
      </c>
      <c r="F12" s="107">
        <f>+'Pt 2 Premium and Claims'!F54</f>
        <v>0</v>
      </c>
      <c r="G12" s="107">
        <f>+'Pt 2 Premium and Claims'!G54</f>
        <v>0</v>
      </c>
      <c r="H12" s="107">
        <f>+'Pt 2 Premium and Claims'!H54</f>
        <v>0</v>
      </c>
      <c r="I12" s="106">
        <f>+'Pt 2 Premium and Claims'!I54</f>
        <v>0</v>
      </c>
      <c r="J12" s="106">
        <f>+'Pt 2 Premium and Claims'!J54</f>
        <v>9094990</v>
      </c>
      <c r="K12" s="107">
        <f>+'Pt 2 Premium and Claims'!K54</f>
        <v>9094990</v>
      </c>
      <c r="L12" s="107">
        <f>+'Pt 2 Premium and Claims'!L54</f>
        <v>0</v>
      </c>
      <c r="M12" s="107">
        <f>+'Pt 2 Premium and Claims'!M54</f>
        <v>0</v>
      </c>
      <c r="N12" s="107">
        <f>+'Pt 2 Premium and Claims'!N54</f>
        <v>0</v>
      </c>
      <c r="O12" s="106">
        <f>+'Pt 2 Premium and Claims'!O54</f>
        <v>0</v>
      </c>
      <c r="P12" s="106">
        <f>+'Pt 2 Premium and Claims'!P54</f>
        <v>44516989</v>
      </c>
      <c r="Q12" s="107">
        <f>+'Pt 2 Premium and Claims'!Q54</f>
        <v>44516989</v>
      </c>
      <c r="R12" s="107">
        <f>+'Pt 2 Premium and Claims'!R54</f>
        <v>0</v>
      </c>
      <c r="S12" s="107">
        <f>+'Pt 2 Premium and Claims'!S54</f>
        <v>0</v>
      </c>
      <c r="T12" s="107">
        <f>+'Pt 2 Premium and Claims'!T54</f>
        <v>0</v>
      </c>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f>+'Pt 2 Premium and Claims'!AS54</f>
        <v>86552105</v>
      </c>
      <c r="AT12" s="106">
        <f>+'Pt 2 Premium and Claims'!AT54</f>
        <v>0</v>
      </c>
      <c r="AU12" s="106">
        <f>+'Pt 2 Premium and Claims'!AU54</f>
        <v>0</v>
      </c>
      <c r="AV12" s="313"/>
      <c r="AW12" s="318"/>
    </row>
    <row r="13" spans="1:49" ht="25.35" x14ac:dyDescent="0.4">
      <c r="B13" s="156" t="s">
        <v>230</v>
      </c>
      <c r="C13" s="63" t="s">
        <v>37</v>
      </c>
      <c r="D13" s="110">
        <v>82153</v>
      </c>
      <c r="E13" s="111">
        <v>82153</v>
      </c>
      <c r="F13" s="111">
        <v>0</v>
      </c>
      <c r="G13" s="290"/>
      <c r="H13" s="291"/>
      <c r="I13" s="110">
        <v>0</v>
      </c>
      <c r="J13" s="110">
        <v>1548079</v>
      </c>
      <c r="K13" s="111">
        <v>1548079</v>
      </c>
      <c r="L13" s="111">
        <v>0</v>
      </c>
      <c r="M13" s="290"/>
      <c r="N13" s="291"/>
      <c r="O13" s="110">
        <v>0</v>
      </c>
      <c r="P13" s="110">
        <v>7919657</v>
      </c>
      <c r="Q13" s="111">
        <v>7919657</v>
      </c>
      <c r="R13" s="111">
        <v>0</v>
      </c>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v>9295349</v>
      </c>
      <c r="AT13" s="114">
        <v>0</v>
      </c>
      <c r="AU13" s="114">
        <v>0</v>
      </c>
      <c r="AV13" s="312"/>
      <c r="AW13" s="319"/>
    </row>
    <row r="14" spans="1:49" ht="25.35" x14ac:dyDescent="0.4">
      <c r="B14" s="156" t="s">
        <v>231</v>
      </c>
      <c r="C14" s="63" t="s">
        <v>6</v>
      </c>
      <c r="D14" s="110">
        <v>15441</v>
      </c>
      <c r="E14" s="111">
        <v>15441</v>
      </c>
      <c r="F14" s="111">
        <v>0</v>
      </c>
      <c r="G14" s="289"/>
      <c r="H14" s="292"/>
      <c r="I14" s="110">
        <v>0</v>
      </c>
      <c r="J14" s="110">
        <v>290969</v>
      </c>
      <c r="K14" s="111">
        <v>290969</v>
      </c>
      <c r="L14" s="111">
        <v>0</v>
      </c>
      <c r="M14" s="289"/>
      <c r="N14" s="292"/>
      <c r="O14" s="110">
        <v>0</v>
      </c>
      <c r="P14" s="110">
        <v>1488539</v>
      </c>
      <c r="Q14" s="111">
        <v>1488539</v>
      </c>
      <c r="R14" s="111">
        <v>0</v>
      </c>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v>2678194</v>
      </c>
      <c r="AT14" s="114">
        <v>0</v>
      </c>
      <c r="AU14" s="114">
        <v>0</v>
      </c>
      <c r="AV14" s="312"/>
      <c r="AW14" s="319"/>
    </row>
    <row r="15" spans="1:49" ht="25.35" x14ac:dyDescent="0.4">
      <c r="B15" s="156" t="s">
        <v>232</v>
      </c>
      <c r="C15" s="63" t="s">
        <v>7</v>
      </c>
      <c r="D15" s="110">
        <v>0</v>
      </c>
      <c r="E15" s="111">
        <v>0</v>
      </c>
      <c r="F15" s="111">
        <v>0</v>
      </c>
      <c r="G15" s="289"/>
      <c r="H15" s="295"/>
      <c r="I15" s="110">
        <v>0</v>
      </c>
      <c r="J15" s="110">
        <v>0</v>
      </c>
      <c r="K15" s="111">
        <v>0</v>
      </c>
      <c r="L15" s="111">
        <v>0</v>
      </c>
      <c r="M15" s="289"/>
      <c r="N15" s="295"/>
      <c r="O15" s="110">
        <v>0</v>
      </c>
      <c r="P15" s="110">
        <v>0</v>
      </c>
      <c r="Q15" s="111">
        <v>0</v>
      </c>
      <c r="R15" s="111">
        <v>0</v>
      </c>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35" x14ac:dyDescent="0.4">
      <c r="B16" s="156" t="s">
        <v>233</v>
      </c>
      <c r="C16" s="63" t="s">
        <v>61</v>
      </c>
      <c r="D16" s="110">
        <v>0</v>
      </c>
      <c r="E16" s="290"/>
      <c r="F16" s="291"/>
      <c r="G16" s="292"/>
      <c r="H16" s="292"/>
      <c r="I16" s="294"/>
      <c r="J16" s="110">
        <v>0</v>
      </c>
      <c r="K16" s="290"/>
      <c r="L16" s="291"/>
      <c r="M16" s="292"/>
      <c r="N16" s="292"/>
      <c r="O16" s="294"/>
      <c r="P16" s="110">
        <v>0</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4">
      <c r="B17" s="156" t="s">
        <v>234</v>
      </c>
      <c r="C17" s="63" t="s">
        <v>62</v>
      </c>
      <c r="D17" s="110">
        <v>0</v>
      </c>
      <c r="E17" s="289"/>
      <c r="F17" s="292"/>
      <c r="G17" s="292"/>
      <c r="H17" s="292"/>
      <c r="I17" s="293"/>
      <c r="J17" s="110">
        <v>0</v>
      </c>
      <c r="K17" s="289"/>
      <c r="L17" s="292"/>
      <c r="M17" s="292"/>
      <c r="N17" s="292"/>
      <c r="O17" s="293"/>
      <c r="P17" s="110">
        <v>0</v>
      </c>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4">
      <c r="B18" s="156" t="s">
        <v>235</v>
      </c>
      <c r="C18" s="63" t="s">
        <v>63</v>
      </c>
      <c r="D18" s="110">
        <v>0</v>
      </c>
      <c r="E18" s="289"/>
      <c r="F18" s="292"/>
      <c r="G18" s="292"/>
      <c r="H18" s="295"/>
      <c r="I18" s="293"/>
      <c r="J18" s="110">
        <v>0</v>
      </c>
      <c r="K18" s="289"/>
      <c r="L18" s="292"/>
      <c r="M18" s="292"/>
      <c r="N18" s="295"/>
      <c r="O18" s="293"/>
      <c r="P18" s="110">
        <v>0</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4">
      <c r="B19" s="156" t="s">
        <v>236</v>
      </c>
      <c r="C19" s="63" t="s">
        <v>64</v>
      </c>
      <c r="D19" s="110">
        <v>0</v>
      </c>
      <c r="E19" s="289"/>
      <c r="F19" s="292"/>
      <c r="G19" s="292"/>
      <c r="H19" s="292"/>
      <c r="I19" s="293"/>
      <c r="J19" s="110">
        <v>0</v>
      </c>
      <c r="K19" s="289"/>
      <c r="L19" s="292"/>
      <c r="M19" s="292"/>
      <c r="N19" s="292"/>
      <c r="O19" s="293"/>
      <c r="P19" s="110">
        <v>0</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4">
      <c r="B20" s="156" t="s">
        <v>237</v>
      </c>
      <c r="C20" s="63" t="s">
        <v>65</v>
      </c>
      <c r="D20" s="110">
        <v>0</v>
      </c>
      <c r="E20" s="289"/>
      <c r="F20" s="292"/>
      <c r="G20" s="292"/>
      <c r="H20" s="292"/>
      <c r="I20" s="293"/>
      <c r="J20" s="110">
        <v>0</v>
      </c>
      <c r="K20" s="289"/>
      <c r="L20" s="292"/>
      <c r="M20" s="292"/>
      <c r="N20" s="292"/>
      <c r="O20" s="293"/>
      <c r="P20" s="110">
        <v>0</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4">
      <c r="B21" s="156" t="s">
        <v>238</v>
      </c>
      <c r="C21" s="63" t="s">
        <v>66</v>
      </c>
      <c r="D21" s="110">
        <v>0</v>
      </c>
      <c r="E21" s="289"/>
      <c r="F21" s="292"/>
      <c r="G21" s="292"/>
      <c r="H21" s="292"/>
      <c r="I21" s="293"/>
      <c r="J21" s="110">
        <v>0</v>
      </c>
      <c r="K21" s="289"/>
      <c r="L21" s="292"/>
      <c r="M21" s="292"/>
      <c r="N21" s="292"/>
      <c r="O21" s="293"/>
      <c r="P21" s="110">
        <v>0</v>
      </c>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4">
      <c r="B22" s="156" t="s">
        <v>239</v>
      </c>
      <c r="C22" s="63" t="s">
        <v>28</v>
      </c>
      <c r="D22" s="115">
        <f>+'Pt 2 Premium and Claims'!F55</f>
        <v>0</v>
      </c>
      <c r="E22" s="115">
        <f>+'Pt 2 Premium and Claims'!G55</f>
        <v>0</v>
      </c>
      <c r="F22" s="115">
        <f>+'Pt 2 Premium and Claims'!H55</f>
        <v>0</v>
      </c>
      <c r="G22" s="115">
        <f>+'Pt 2 Premium and Claims'!I55</f>
        <v>0</v>
      </c>
      <c r="H22" s="115">
        <f>+'Pt 2 Premium and Claims'!J55</f>
        <v>0</v>
      </c>
      <c r="I22" s="115">
        <f>+'Pt 2 Premium and Claims'!K55</f>
        <v>0</v>
      </c>
      <c r="J22" s="115">
        <f>+'Pt 2 Premium and Claims'!L55</f>
        <v>0</v>
      </c>
      <c r="K22" s="115">
        <f>+'Pt 2 Premium and Claims'!M55</f>
        <v>0</v>
      </c>
      <c r="L22" s="115">
        <f>+'Pt 2 Premium and Claims'!N55</f>
        <v>0</v>
      </c>
      <c r="M22" s="115">
        <f>+'Pt 2 Premium and Claims'!O55</f>
        <v>0</v>
      </c>
      <c r="N22" s="115">
        <f>+'Pt 2 Premium and Claims'!P55</f>
        <v>0</v>
      </c>
      <c r="O22" s="115">
        <f>+'Pt 2 Premium and Claims'!Q55</f>
        <v>0</v>
      </c>
      <c r="P22" s="115">
        <f>+'Pt 2 Premium and Claims'!R55</f>
        <v>0</v>
      </c>
      <c r="Q22" s="115">
        <f>+'Pt 2 Premium and Claims'!S55</f>
        <v>0</v>
      </c>
      <c r="R22" s="115">
        <f>+'Pt 2 Premium and Claims'!T55</f>
        <v>0</v>
      </c>
      <c r="S22" s="115">
        <f>+'Pt 2 Premium and Claims'!U55</f>
        <v>0</v>
      </c>
      <c r="T22" s="115">
        <f>+'Pt 2 Premium and Claims'!V55</f>
        <v>0</v>
      </c>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f>+'Pt 2 Premium and Claims'!AU55</f>
        <v>0</v>
      </c>
      <c r="AT22" s="115">
        <f>+'Pt 2 Premium and Claims'!AV55</f>
        <v>0</v>
      </c>
      <c r="AU22" s="115">
        <f>+'Pt 2 Premium and Claims'!AW55</f>
        <v>0</v>
      </c>
      <c r="AV22" s="312"/>
      <c r="AW22" s="319"/>
    </row>
    <row r="23" spans="1:49" ht="16.350000000000001" x14ac:dyDescent="0.4">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35" x14ac:dyDescent="0.4">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4">
      <c r="A25" s="36"/>
      <c r="B25" s="159" t="s">
        <v>242</v>
      </c>
      <c r="C25" s="63"/>
      <c r="D25" s="110">
        <v>0</v>
      </c>
      <c r="E25" s="111">
        <v>0</v>
      </c>
      <c r="F25" s="111">
        <v>0</v>
      </c>
      <c r="G25" s="111">
        <v>0</v>
      </c>
      <c r="H25" s="111">
        <v>0</v>
      </c>
      <c r="I25" s="110">
        <v>0</v>
      </c>
      <c r="J25" s="110">
        <v>0</v>
      </c>
      <c r="K25" s="111">
        <v>0</v>
      </c>
      <c r="L25" s="111">
        <v>0</v>
      </c>
      <c r="M25" s="111">
        <v>0</v>
      </c>
      <c r="N25" s="111">
        <v>0</v>
      </c>
      <c r="O25" s="110">
        <v>0</v>
      </c>
      <c r="P25" s="110">
        <v>0</v>
      </c>
      <c r="Q25" s="111">
        <v>0</v>
      </c>
      <c r="R25" s="111">
        <v>0</v>
      </c>
      <c r="S25" s="111">
        <v>0</v>
      </c>
      <c r="T25" s="111">
        <v>0</v>
      </c>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v>0</v>
      </c>
      <c r="AT25" s="114">
        <v>0</v>
      </c>
      <c r="AU25" s="114">
        <v>0</v>
      </c>
      <c r="AV25" s="114"/>
      <c r="AW25" s="319"/>
    </row>
    <row r="26" spans="1:49" s="6" customFormat="1" x14ac:dyDescent="0.4">
      <c r="A26" s="36"/>
      <c r="B26" s="159" t="s">
        <v>243</v>
      </c>
      <c r="C26" s="63"/>
      <c r="D26" s="110">
        <v>107</v>
      </c>
      <c r="E26" s="111">
        <v>107</v>
      </c>
      <c r="F26" s="111">
        <v>0</v>
      </c>
      <c r="G26" s="111">
        <v>0</v>
      </c>
      <c r="H26" s="111">
        <v>0</v>
      </c>
      <c r="I26" s="110">
        <v>0</v>
      </c>
      <c r="J26" s="110">
        <v>2027</v>
      </c>
      <c r="K26" s="111">
        <v>2027</v>
      </c>
      <c r="L26" s="111">
        <v>0</v>
      </c>
      <c r="M26" s="111">
        <v>0</v>
      </c>
      <c r="N26" s="111">
        <v>0</v>
      </c>
      <c r="O26" s="110">
        <v>0</v>
      </c>
      <c r="P26" s="110">
        <v>7194</v>
      </c>
      <c r="Q26" s="111">
        <v>7194</v>
      </c>
      <c r="R26" s="111">
        <v>0</v>
      </c>
      <c r="S26" s="111">
        <v>0</v>
      </c>
      <c r="T26" s="111">
        <v>0</v>
      </c>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v>6692</v>
      </c>
      <c r="AT26" s="114">
        <v>0</v>
      </c>
      <c r="AU26" s="114">
        <v>0</v>
      </c>
      <c r="AV26" s="114"/>
      <c r="AW26" s="319"/>
    </row>
    <row r="27" spans="1:49" s="6" customFormat="1" x14ac:dyDescent="0.4">
      <c r="B27" s="159" t="s">
        <v>244</v>
      </c>
      <c r="C27" s="63"/>
      <c r="D27" s="110">
        <v>4389</v>
      </c>
      <c r="E27" s="111">
        <v>4389</v>
      </c>
      <c r="F27" s="111">
        <v>0</v>
      </c>
      <c r="G27" s="111">
        <v>0</v>
      </c>
      <c r="H27" s="111">
        <v>0</v>
      </c>
      <c r="I27" s="110">
        <v>0</v>
      </c>
      <c r="J27" s="110">
        <v>83311</v>
      </c>
      <c r="K27" s="111">
        <v>83311</v>
      </c>
      <c r="L27" s="111">
        <v>0</v>
      </c>
      <c r="M27" s="111">
        <v>0</v>
      </c>
      <c r="N27" s="111">
        <v>0</v>
      </c>
      <c r="O27" s="110">
        <v>0</v>
      </c>
      <c r="P27" s="110">
        <v>295609</v>
      </c>
      <c r="Q27" s="111">
        <v>295609</v>
      </c>
      <c r="R27" s="111">
        <v>0</v>
      </c>
      <c r="S27" s="111">
        <v>0</v>
      </c>
      <c r="T27" s="111">
        <v>0</v>
      </c>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f>274965+211881</f>
        <v>486846</v>
      </c>
      <c r="AT27" s="114">
        <v>0</v>
      </c>
      <c r="AU27" s="114">
        <v>0</v>
      </c>
      <c r="AV27" s="315"/>
      <c r="AW27" s="319"/>
    </row>
    <row r="28" spans="1:49" s="6" customFormat="1" x14ac:dyDescent="0.4">
      <c r="A28" s="36"/>
      <c r="B28" s="159" t="s">
        <v>245</v>
      </c>
      <c r="C28" s="63"/>
      <c r="D28" s="110">
        <v>247</v>
      </c>
      <c r="E28" s="111">
        <v>247</v>
      </c>
      <c r="F28" s="111">
        <v>0</v>
      </c>
      <c r="G28" s="111">
        <v>0</v>
      </c>
      <c r="H28" s="111">
        <v>0</v>
      </c>
      <c r="I28" s="110">
        <v>0</v>
      </c>
      <c r="J28" s="110">
        <v>4687</v>
      </c>
      <c r="K28" s="111">
        <v>4687</v>
      </c>
      <c r="L28" s="111">
        <v>0</v>
      </c>
      <c r="M28" s="111">
        <v>0</v>
      </c>
      <c r="N28" s="111">
        <v>0</v>
      </c>
      <c r="O28" s="110">
        <v>0</v>
      </c>
      <c r="P28" s="110">
        <v>16630</v>
      </c>
      <c r="Q28" s="111">
        <v>16630</v>
      </c>
      <c r="R28" s="111">
        <v>0</v>
      </c>
      <c r="S28" s="111">
        <v>0</v>
      </c>
      <c r="T28" s="111">
        <v>0</v>
      </c>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v>15468</v>
      </c>
      <c r="AT28" s="114">
        <v>0</v>
      </c>
      <c r="AU28" s="114">
        <v>0</v>
      </c>
      <c r="AV28" s="114"/>
      <c r="AW28" s="319"/>
    </row>
    <row r="29" spans="1:49" ht="25.35" x14ac:dyDescent="0.4">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4">
      <c r="B30" s="159" t="s">
        <v>247</v>
      </c>
      <c r="C30" s="63"/>
      <c r="D30" s="110">
        <v>0</v>
      </c>
      <c r="E30" s="111">
        <v>0</v>
      </c>
      <c r="F30" s="111">
        <v>0</v>
      </c>
      <c r="G30" s="111">
        <v>0</v>
      </c>
      <c r="H30" s="111">
        <v>0</v>
      </c>
      <c r="I30" s="110">
        <v>0</v>
      </c>
      <c r="J30" s="110">
        <v>0</v>
      </c>
      <c r="K30" s="111">
        <v>0</v>
      </c>
      <c r="L30" s="111">
        <v>0</v>
      </c>
      <c r="M30" s="111">
        <v>0</v>
      </c>
      <c r="N30" s="111">
        <v>0</v>
      </c>
      <c r="O30" s="110">
        <v>0</v>
      </c>
      <c r="P30" s="110">
        <v>0</v>
      </c>
      <c r="Q30" s="111">
        <v>0</v>
      </c>
      <c r="R30" s="111">
        <v>0</v>
      </c>
      <c r="S30" s="111">
        <v>0</v>
      </c>
      <c r="T30" s="111">
        <v>0</v>
      </c>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v>0</v>
      </c>
      <c r="AT30" s="114">
        <v>0</v>
      </c>
      <c r="AU30" s="114">
        <v>0</v>
      </c>
      <c r="AV30" s="114"/>
      <c r="AW30" s="319"/>
    </row>
    <row r="31" spans="1:49" x14ac:dyDescent="0.4">
      <c r="B31" s="159" t="s">
        <v>248</v>
      </c>
      <c r="C31" s="63"/>
      <c r="D31" s="110">
        <v>2781</v>
      </c>
      <c r="E31" s="111">
        <v>2781</v>
      </c>
      <c r="F31" s="111">
        <v>0</v>
      </c>
      <c r="G31" s="111">
        <v>0</v>
      </c>
      <c r="H31" s="111">
        <v>0</v>
      </c>
      <c r="I31" s="110">
        <v>0</v>
      </c>
      <c r="J31" s="110">
        <v>52784</v>
      </c>
      <c r="K31" s="111">
        <v>52784</v>
      </c>
      <c r="L31" s="111">
        <v>0</v>
      </c>
      <c r="M31" s="111">
        <v>0</v>
      </c>
      <c r="N31" s="111">
        <v>0</v>
      </c>
      <c r="O31" s="110">
        <v>0</v>
      </c>
      <c r="P31" s="110">
        <v>187291</v>
      </c>
      <c r="Q31" s="111">
        <v>187291</v>
      </c>
      <c r="R31" s="111">
        <v>0</v>
      </c>
      <c r="S31" s="111">
        <v>0</v>
      </c>
      <c r="T31" s="111">
        <v>0</v>
      </c>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0</v>
      </c>
      <c r="AT31" s="114">
        <v>0</v>
      </c>
      <c r="AU31" s="114">
        <v>0</v>
      </c>
      <c r="AV31" s="114"/>
      <c r="AW31" s="319"/>
    </row>
    <row r="32" spans="1:49" x14ac:dyDescent="0.4">
      <c r="B32" s="159" t="s">
        <v>249</v>
      </c>
      <c r="C32" s="63" t="s">
        <v>82</v>
      </c>
      <c r="D32" s="110">
        <v>0</v>
      </c>
      <c r="E32" s="111">
        <v>0</v>
      </c>
      <c r="F32" s="111">
        <v>0</v>
      </c>
      <c r="G32" s="111">
        <v>0</v>
      </c>
      <c r="H32" s="111">
        <v>0</v>
      </c>
      <c r="I32" s="110">
        <v>0</v>
      </c>
      <c r="J32" s="110">
        <v>0</v>
      </c>
      <c r="K32" s="111">
        <v>0</v>
      </c>
      <c r="L32" s="111">
        <v>0</v>
      </c>
      <c r="M32" s="111">
        <v>0</v>
      </c>
      <c r="N32" s="111">
        <v>0</v>
      </c>
      <c r="O32" s="110">
        <v>0</v>
      </c>
      <c r="P32" s="110">
        <v>0</v>
      </c>
      <c r="Q32" s="111">
        <v>0</v>
      </c>
      <c r="R32" s="111">
        <v>0</v>
      </c>
      <c r="S32" s="111">
        <v>0</v>
      </c>
      <c r="T32" s="111">
        <v>0</v>
      </c>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v>0</v>
      </c>
      <c r="AT32" s="114">
        <v>0</v>
      </c>
      <c r="AU32" s="114">
        <v>0</v>
      </c>
      <c r="AV32" s="114"/>
      <c r="AW32" s="319"/>
    </row>
    <row r="33" spans="1:49" x14ac:dyDescent="0.4">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4">
      <c r="B34" s="159" t="s">
        <v>251</v>
      </c>
      <c r="C34" s="63"/>
      <c r="D34" s="110">
        <v>3382</v>
      </c>
      <c r="E34" s="111">
        <v>3382</v>
      </c>
      <c r="F34" s="111">
        <v>0</v>
      </c>
      <c r="G34" s="111">
        <v>0</v>
      </c>
      <c r="H34" s="111">
        <v>0</v>
      </c>
      <c r="I34" s="110">
        <v>0</v>
      </c>
      <c r="J34" s="110">
        <v>64197</v>
      </c>
      <c r="K34" s="111">
        <v>64197</v>
      </c>
      <c r="L34" s="111">
        <v>0</v>
      </c>
      <c r="M34" s="111">
        <v>0</v>
      </c>
      <c r="N34" s="111">
        <v>0</v>
      </c>
      <c r="O34" s="110">
        <v>0</v>
      </c>
      <c r="P34" s="110">
        <v>227789</v>
      </c>
      <c r="Q34" s="111">
        <v>227789</v>
      </c>
      <c r="R34" s="111">
        <v>0</v>
      </c>
      <c r="S34" s="111">
        <v>0</v>
      </c>
      <c r="T34" s="111">
        <v>0</v>
      </c>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v>0</v>
      </c>
      <c r="AV34" s="114"/>
      <c r="AW34" s="319"/>
    </row>
    <row r="35" spans="1:49" x14ac:dyDescent="0.4">
      <c r="B35" s="159" t="s">
        <v>252</v>
      </c>
      <c r="C35" s="63"/>
      <c r="D35" s="110">
        <v>0</v>
      </c>
      <c r="E35" s="111">
        <v>0</v>
      </c>
      <c r="F35" s="111">
        <v>0</v>
      </c>
      <c r="G35" s="111">
        <v>0</v>
      </c>
      <c r="H35" s="111">
        <v>0</v>
      </c>
      <c r="I35" s="110">
        <v>0</v>
      </c>
      <c r="J35" s="110">
        <v>0</v>
      </c>
      <c r="K35" s="111">
        <v>0</v>
      </c>
      <c r="L35" s="111">
        <v>0</v>
      </c>
      <c r="M35" s="111">
        <v>0</v>
      </c>
      <c r="N35" s="111">
        <v>0</v>
      </c>
      <c r="O35" s="110">
        <v>0</v>
      </c>
      <c r="P35" s="110">
        <v>0</v>
      </c>
      <c r="Q35" s="111">
        <v>0</v>
      </c>
      <c r="R35" s="111">
        <v>0</v>
      </c>
      <c r="S35" s="111">
        <v>0</v>
      </c>
      <c r="T35" s="111">
        <v>0</v>
      </c>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v>0</v>
      </c>
      <c r="AT35" s="114">
        <v>0</v>
      </c>
      <c r="AU35" s="114">
        <v>0</v>
      </c>
      <c r="AV35" s="114"/>
      <c r="AW35" s="319"/>
    </row>
    <row r="36" spans="1:49" ht="16.350000000000001" x14ac:dyDescent="0.4">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4">
      <c r="B37" s="161" t="s">
        <v>254</v>
      </c>
      <c r="C37" s="62" t="s">
        <v>15</v>
      </c>
      <c r="D37" s="118">
        <v>2480</v>
      </c>
      <c r="E37" s="119">
        <v>2480</v>
      </c>
      <c r="F37" s="119">
        <v>0</v>
      </c>
      <c r="G37" s="119">
        <v>0</v>
      </c>
      <c r="H37" s="119">
        <v>0</v>
      </c>
      <c r="I37" s="118">
        <v>0</v>
      </c>
      <c r="J37" s="118">
        <v>47082</v>
      </c>
      <c r="K37" s="119">
        <v>47082</v>
      </c>
      <c r="L37" s="119">
        <v>0</v>
      </c>
      <c r="M37" s="119">
        <v>0</v>
      </c>
      <c r="N37" s="119">
        <v>0</v>
      </c>
      <c r="O37" s="118">
        <v>0</v>
      </c>
      <c r="P37" s="118">
        <v>167060</v>
      </c>
      <c r="Q37" s="119">
        <v>167060</v>
      </c>
      <c r="R37" s="119">
        <v>0</v>
      </c>
      <c r="S37" s="119">
        <v>0</v>
      </c>
      <c r="T37" s="119">
        <v>0</v>
      </c>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v>161751</v>
      </c>
      <c r="AT37" s="120">
        <v>0</v>
      </c>
      <c r="AU37" s="120">
        <v>0</v>
      </c>
      <c r="AV37" s="120"/>
      <c r="AW37" s="318"/>
    </row>
    <row r="38" spans="1:49" x14ac:dyDescent="0.4">
      <c r="B38" s="156" t="s">
        <v>255</v>
      </c>
      <c r="C38" s="63" t="s">
        <v>16</v>
      </c>
      <c r="D38" s="110">
        <v>866</v>
      </c>
      <c r="E38" s="111">
        <v>866</v>
      </c>
      <c r="F38" s="111">
        <v>0</v>
      </c>
      <c r="G38" s="111">
        <v>0</v>
      </c>
      <c r="H38" s="111">
        <v>0</v>
      </c>
      <c r="I38" s="110">
        <v>0</v>
      </c>
      <c r="J38" s="110">
        <v>16429</v>
      </c>
      <c r="K38" s="111">
        <v>16429</v>
      </c>
      <c r="L38" s="111">
        <v>0</v>
      </c>
      <c r="M38" s="111">
        <v>0</v>
      </c>
      <c r="N38" s="111">
        <v>0</v>
      </c>
      <c r="O38" s="110">
        <v>0</v>
      </c>
      <c r="P38" s="110">
        <v>58294</v>
      </c>
      <c r="Q38" s="111">
        <v>58294</v>
      </c>
      <c r="R38" s="111">
        <v>0</v>
      </c>
      <c r="S38" s="111">
        <v>0</v>
      </c>
      <c r="T38" s="111">
        <v>0</v>
      </c>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v>56337</v>
      </c>
      <c r="AT38" s="114">
        <v>0</v>
      </c>
      <c r="AU38" s="114">
        <v>0</v>
      </c>
      <c r="AV38" s="114"/>
      <c r="AW38" s="319"/>
    </row>
    <row r="39" spans="1:49" x14ac:dyDescent="0.4">
      <c r="B39" s="159" t="s">
        <v>256</v>
      </c>
      <c r="C39" s="63" t="s">
        <v>17</v>
      </c>
      <c r="D39" s="110">
        <v>534</v>
      </c>
      <c r="E39" s="111">
        <v>534</v>
      </c>
      <c r="F39" s="111">
        <v>0</v>
      </c>
      <c r="G39" s="111">
        <v>0</v>
      </c>
      <c r="H39" s="111">
        <v>0</v>
      </c>
      <c r="I39" s="110">
        <v>0</v>
      </c>
      <c r="J39" s="110">
        <v>10138</v>
      </c>
      <c r="K39" s="111">
        <v>10138</v>
      </c>
      <c r="L39" s="111">
        <v>0</v>
      </c>
      <c r="M39" s="111">
        <v>0</v>
      </c>
      <c r="N39" s="111">
        <v>0</v>
      </c>
      <c r="O39" s="110">
        <v>0</v>
      </c>
      <c r="P39" s="110">
        <v>35971</v>
      </c>
      <c r="Q39" s="111">
        <v>35971</v>
      </c>
      <c r="R39" s="111">
        <v>0</v>
      </c>
      <c r="S39" s="111">
        <v>0</v>
      </c>
      <c r="T39" s="111">
        <v>0</v>
      </c>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v>34721</v>
      </c>
      <c r="AT39" s="114">
        <v>0</v>
      </c>
      <c r="AU39" s="114">
        <v>0</v>
      </c>
      <c r="AV39" s="114"/>
      <c r="AW39" s="319"/>
    </row>
    <row r="40" spans="1:49" x14ac:dyDescent="0.4">
      <c r="B40" s="159" t="s">
        <v>257</v>
      </c>
      <c r="C40" s="63" t="s">
        <v>38</v>
      </c>
      <c r="D40" s="110">
        <v>1007</v>
      </c>
      <c r="E40" s="111">
        <v>1007</v>
      </c>
      <c r="F40" s="111">
        <v>0</v>
      </c>
      <c r="G40" s="111">
        <v>0</v>
      </c>
      <c r="H40" s="111">
        <v>0</v>
      </c>
      <c r="I40" s="110">
        <v>0</v>
      </c>
      <c r="J40" s="110">
        <v>19119</v>
      </c>
      <c r="K40" s="111">
        <v>19119</v>
      </c>
      <c r="L40" s="111">
        <v>0</v>
      </c>
      <c r="M40" s="111">
        <v>0</v>
      </c>
      <c r="N40" s="111">
        <v>0</v>
      </c>
      <c r="O40" s="110">
        <v>0</v>
      </c>
      <c r="P40" s="110">
        <v>67841</v>
      </c>
      <c r="Q40" s="111">
        <v>67841</v>
      </c>
      <c r="R40" s="111">
        <v>0</v>
      </c>
      <c r="S40" s="111">
        <v>0</v>
      </c>
      <c r="T40" s="111">
        <v>0</v>
      </c>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v>65562</v>
      </c>
      <c r="AT40" s="114">
        <v>0</v>
      </c>
      <c r="AU40" s="114">
        <v>0</v>
      </c>
      <c r="AV40" s="114"/>
      <c r="AW40" s="319"/>
    </row>
    <row r="41" spans="1:49" s="6" customFormat="1" x14ac:dyDescent="0.4">
      <c r="A41" s="36"/>
      <c r="B41" s="159" t="s">
        <v>258</v>
      </c>
      <c r="C41" s="63" t="s">
        <v>129</v>
      </c>
      <c r="D41" s="110">
        <v>496</v>
      </c>
      <c r="E41" s="111">
        <v>496</v>
      </c>
      <c r="F41" s="111">
        <v>0</v>
      </c>
      <c r="G41" s="111">
        <v>0</v>
      </c>
      <c r="H41" s="111">
        <v>0</v>
      </c>
      <c r="I41" s="110">
        <v>0</v>
      </c>
      <c r="J41" s="110">
        <v>8402</v>
      </c>
      <c r="K41" s="111">
        <v>8402</v>
      </c>
      <c r="L41" s="111">
        <v>0</v>
      </c>
      <c r="M41" s="111">
        <v>0</v>
      </c>
      <c r="N41" s="111">
        <v>0</v>
      </c>
      <c r="O41" s="110">
        <v>0</v>
      </c>
      <c r="P41" s="110">
        <v>33416</v>
      </c>
      <c r="Q41" s="111">
        <v>33416</v>
      </c>
      <c r="R41" s="111">
        <v>0</v>
      </c>
      <c r="S41" s="111">
        <v>0</v>
      </c>
      <c r="T41" s="111">
        <v>0</v>
      </c>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v>32234</v>
      </c>
      <c r="AT41" s="114">
        <v>0</v>
      </c>
      <c r="AU41" s="114">
        <v>0</v>
      </c>
      <c r="AV41" s="114"/>
      <c r="AW41" s="319"/>
    </row>
    <row r="42" spans="1:49" s="6" customFormat="1" ht="24.95" customHeight="1" x14ac:dyDescent="0.4">
      <c r="A42" s="36"/>
      <c r="B42" s="156" t="s">
        <v>259</v>
      </c>
      <c r="C42" s="63" t="s">
        <v>87</v>
      </c>
      <c r="D42" s="110">
        <v>0</v>
      </c>
      <c r="E42" s="111">
        <v>0</v>
      </c>
      <c r="F42" s="111">
        <v>0</v>
      </c>
      <c r="G42" s="111">
        <v>0</v>
      </c>
      <c r="H42" s="111">
        <v>0</v>
      </c>
      <c r="I42" s="110">
        <v>0</v>
      </c>
      <c r="J42" s="110">
        <v>0</v>
      </c>
      <c r="K42" s="111">
        <v>0</v>
      </c>
      <c r="L42" s="111">
        <v>0</v>
      </c>
      <c r="M42" s="111">
        <v>0</v>
      </c>
      <c r="N42" s="111">
        <v>0</v>
      </c>
      <c r="O42" s="110">
        <v>0</v>
      </c>
      <c r="P42" s="110">
        <v>0</v>
      </c>
      <c r="Q42" s="111">
        <v>0</v>
      </c>
      <c r="R42" s="111">
        <v>0</v>
      </c>
      <c r="S42" s="111">
        <v>0</v>
      </c>
      <c r="T42" s="111">
        <v>0</v>
      </c>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v>0</v>
      </c>
      <c r="AT42" s="114">
        <v>0</v>
      </c>
      <c r="AU42" s="114">
        <v>0</v>
      </c>
      <c r="AV42" s="114"/>
      <c r="AW42" s="319"/>
    </row>
    <row r="43" spans="1:49" ht="16.350000000000001" x14ac:dyDescent="0.4">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35" x14ac:dyDescent="0.4">
      <c r="B44" s="161" t="s">
        <v>261</v>
      </c>
      <c r="C44" s="62" t="s">
        <v>18</v>
      </c>
      <c r="D44" s="118">
        <v>6924</v>
      </c>
      <c r="E44" s="119">
        <v>6924</v>
      </c>
      <c r="F44" s="119">
        <v>0</v>
      </c>
      <c r="G44" s="119">
        <v>0</v>
      </c>
      <c r="H44" s="119">
        <v>0</v>
      </c>
      <c r="I44" s="118">
        <v>0</v>
      </c>
      <c r="J44" s="118">
        <v>131435</v>
      </c>
      <c r="K44" s="119">
        <v>131435</v>
      </c>
      <c r="L44" s="119">
        <v>0</v>
      </c>
      <c r="M44" s="119">
        <v>0</v>
      </c>
      <c r="N44" s="119">
        <v>0</v>
      </c>
      <c r="O44" s="118">
        <v>0</v>
      </c>
      <c r="P44" s="118">
        <v>466368</v>
      </c>
      <c r="Q44" s="119">
        <v>466368</v>
      </c>
      <c r="R44" s="119">
        <v>0</v>
      </c>
      <c r="S44" s="119">
        <v>0</v>
      </c>
      <c r="T44" s="119">
        <v>0</v>
      </c>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450241</v>
      </c>
      <c r="AT44" s="120">
        <v>0</v>
      </c>
      <c r="AU44" s="120">
        <v>0</v>
      </c>
      <c r="AV44" s="120"/>
      <c r="AW44" s="318"/>
    </row>
    <row r="45" spans="1:49" x14ac:dyDescent="0.4">
      <c r="B45" s="162" t="s">
        <v>262</v>
      </c>
      <c r="C45" s="63" t="s">
        <v>19</v>
      </c>
      <c r="D45" s="110">
        <v>5500</v>
      </c>
      <c r="E45" s="111">
        <v>5500</v>
      </c>
      <c r="F45" s="111">
        <v>0</v>
      </c>
      <c r="G45" s="111">
        <v>0</v>
      </c>
      <c r="H45" s="111">
        <v>0</v>
      </c>
      <c r="I45" s="110">
        <v>0</v>
      </c>
      <c r="J45" s="110">
        <v>104394</v>
      </c>
      <c r="K45" s="111">
        <v>104394</v>
      </c>
      <c r="L45" s="111">
        <v>0</v>
      </c>
      <c r="M45" s="111">
        <v>0</v>
      </c>
      <c r="N45" s="111">
        <v>0</v>
      </c>
      <c r="O45" s="110">
        <v>0</v>
      </c>
      <c r="P45" s="110">
        <v>370416</v>
      </c>
      <c r="Q45" s="111">
        <v>370416</v>
      </c>
      <c r="R45" s="111">
        <v>0</v>
      </c>
      <c r="S45" s="111">
        <v>0</v>
      </c>
      <c r="T45" s="111">
        <v>0</v>
      </c>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375729</v>
      </c>
      <c r="AT45" s="114">
        <v>0</v>
      </c>
      <c r="AU45" s="114">
        <v>0</v>
      </c>
      <c r="AV45" s="114"/>
      <c r="AW45" s="319"/>
    </row>
    <row r="46" spans="1:49" x14ac:dyDescent="0.4">
      <c r="B46" s="162" t="s">
        <v>263</v>
      </c>
      <c r="C46" s="63" t="s">
        <v>20</v>
      </c>
      <c r="D46" s="110">
        <v>3291</v>
      </c>
      <c r="E46" s="111">
        <v>3291</v>
      </c>
      <c r="F46" s="111">
        <v>0</v>
      </c>
      <c r="G46" s="111">
        <v>0</v>
      </c>
      <c r="H46" s="111">
        <v>0</v>
      </c>
      <c r="I46" s="110">
        <v>0</v>
      </c>
      <c r="J46" s="110">
        <v>62468</v>
      </c>
      <c r="K46" s="111">
        <v>62468</v>
      </c>
      <c r="L46" s="111">
        <v>0</v>
      </c>
      <c r="M46" s="111">
        <v>0</v>
      </c>
      <c r="N46" s="111">
        <v>0</v>
      </c>
      <c r="O46" s="110">
        <v>0</v>
      </c>
      <c r="P46" s="110">
        <v>221652</v>
      </c>
      <c r="Q46" s="111">
        <v>221652</v>
      </c>
      <c r="R46" s="111">
        <v>0</v>
      </c>
      <c r="S46" s="111">
        <v>0</v>
      </c>
      <c r="T46" s="111">
        <v>0</v>
      </c>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v>206173</v>
      </c>
      <c r="AT46" s="114">
        <v>0</v>
      </c>
      <c r="AU46" s="114">
        <v>0</v>
      </c>
      <c r="AV46" s="114"/>
      <c r="AW46" s="319"/>
    </row>
    <row r="47" spans="1:49" x14ac:dyDescent="0.4">
      <c r="B47" s="162" t="s">
        <v>264</v>
      </c>
      <c r="C47" s="63" t="s">
        <v>21</v>
      </c>
      <c r="D47" s="110">
        <v>4944</v>
      </c>
      <c r="E47" s="111">
        <v>4944</v>
      </c>
      <c r="F47" s="111">
        <v>0</v>
      </c>
      <c r="G47" s="111">
        <v>0</v>
      </c>
      <c r="H47" s="111">
        <v>0</v>
      </c>
      <c r="I47" s="110">
        <v>0</v>
      </c>
      <c r="J47" s="110">
        <v>93843</v>
      </c>
      <c r="K47" s="111">
        <v>93843</v>
      </c>
      <c r="L47" s="111">
        <v>0</v>
      </c>
      <c r="M47" s="111">
        <v>0</v>
      </c>
      <c r="N47" s="111">
        <v>0</v>
      </c>
      <c r="O47" s="110">
        <v>0</v>
      </c>
      <c r="P47" s="110">
        <v>332979</v>
      </c>
      <c r="Q47" s="111">
        <v>332979</v>
      </c>
      <c r="R47" s="111">
        <v>0</v>
      </c>
      <c r="S47" s="111">
        <v>0</v>
      </c>
      <c r="T47" s="111">
        <v>0</v>
      </c>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v>45474</v>
      </c>
      <c r="AT47" s="114">
        <v>0</v>
      </c>
      <c r="AU47" s="114">
        <v>0</v>
      </c>
      <c r="AV47" s="114"/>
      <c r="AW47" s="319"/>
    </row>
    <row r="48" spans="1:49" x14ac:dyDescent="0.4">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x14ac:dyDescent="0.4">
      <c r="B49" s="162" t="s">
        <v>305</v>
      </c>
      <c r="C49" s="63"/>
      <c r="D49" s="110">
        <v>0</v>
      </c>
      <c r="E49" s="111">
        <v>0</v>
      </c>
      <c r="F49" s="111">
        <v>0</v>
      </c>
      <c r="G49" s="111">
        <v>0</v>
      </c>
      <c r="H49" s="111">
        <v>0</v>
      </c>
      <c r="I49" s="110">
        <v>0</v>
      </c>
      <c r="J49" s="110">
        <v>0</v>
      </c>
      <c r="K49" s="111">
        <v>0</v>
      </c>
      <c r="L49" s="111">
        <v>0</v>
      </c>
      <c r="M49" s="111">
        <v>0</v>
      </c>
      <c r="N49" s="111">
        <v>0</v>
      </c>
      <c r="O49" s="110">
        <v>0</v>
      </c>
      <c r="P49" s="110">
        <v>0</v>
      </c>
      <c r="Q49" s="111">
        <v>0</v>
      </c>
      <c r="R49" s="111">
        <v>0</v>
      </c>
      <c r="S49" s="111">
        <v>0</v>
      </c>
      <c r="T49" s="111">
        <v>0</v>
      </c>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0</v>
      </c>
      <c r="AT49" s="114">
        <v>0</v>
      </c>
      <c r="AU49" s="114">
        <v>0</v>
      </c>
      <c r="AV49" s="114"/>
      <c r="AW49" s="319"/>
    </row>
    <row r="50" spans="2:49" ht="25.35" x14ac:dyDescent="0.4">
      <c r="B50" s="156" t="s">
        <v>266</v>
      </c>
      <c r="C50" s="63"/>
      <c r="D50" s="110">
        <v>0</v>
      </c>
      <c r="E50" s="111">
        <v>0</v>
      </c>
      <c r="F50" s="111">
        <v>0</v>
      </c>
      <c r="G50" s="111">
        <v>0</v>
      </c>
      <c r="H50" s="111">
        <v>0</v>
      </c>
      <c r="I50" s="110">
        <v>0</v>
      </c>
      <c r="J50" s="110">
        <v>0</v>
      </c>
      <c r="K50" s="111">
        <v>0</v>
      </c>
      <c r="L50" s="111">
        <v>0</v>
      </c>
      <c r="M50" s="111">
        <v>0</v>
      </c>
      <c r="N50" s="111">
        <v>0</v>
      </c>
      <c r="O50" s="110">
        <v>0</v>
      </c>
      <c r="P50" s="110">
        <v>0</v>
      </c>
      <c r="Q50" s="111">
        <v>0</v>
      </c>
      <c r="R50" s="111">
        <v>0</v>
      </c>
      <c r="S50" s="111">
        <v>0</v>
      </c>
      <c r="T50" s="111">
        <v>0</v>
      </c>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v>0</v>
      </c>
      <c r="AT50" s="114">
        <v>0</v>
      </c>
      <c r="AU50" s="114">
        <v>0</v>
      </c>
      <c r="AV50" s="114"/>
      <c r="AW50" s="319"/>
    </row>
    <row r="51" spans="2:49" x14ac:dyDescent="0.4">
      <c r="B51" s="156" t="s">
        <v>267</v>
      </c>
      <c r="C51" s="63"/>
      <c r="D51" s="110">
        <v>24710</v>
      </c>
      <c r="E51" s="111">
        <v>24710</v>
      </c>
      <c r="F51" s="111">
        <v>0</v>
      </c>
      <c r="G51" s="111">
        <v>0</v>
      </c>
      <c r="H51" s="111">
        <v>0</v>
      </c>
      <c r="I51" s="110">
        <v>0</v>
      </c>
      <c r="J51" s="110">
        <v>469041</v>
      </c>
      <c r="K51" s="111">
        <v>469041</v>
      </c>
      <c r="L51" s="111">
        <v>0</v>
      </c>
      <c r="M51" s="111">
        <v>0</v>
      </c>
      <c r="N51" s="111">
        <v>0</v>
      </c>
      <c r="O51" s="110">
        <v>0</v>
      </c>
      <c r="P51" s="110">
        <v>1664284</v>
      </c>
      <c r="Q51" s="111">
        <v>1664284</v>
      </c>
      <c r="R51" s="111">
        <v>0</v>
      </c>
      <c r="S51" s="111">
        <v>0</v>
      </c>
      <c r="T51" s="111">
        <v>0</v>
      </c>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1714593</v>
      </c>
      <c r="AT51" s="114">
        <v>0</v>
      </c>
      <c r="AU51" s="114">
        <v>0</v>
      </c>
      <c r="AV51" s="114"/>
      <c r="AW51" s="319"/>
    </row>
    <row r="52" spans="2:49" ht="25.35" x14ac:dyDescent="0.4">
      <c r="B52" s="156" t="s">
        <v>268</v>
      </c>
      <c r="C52" s="63" t="s">
        <v>89</v>
      </c>
      <c r="D52" s="110">
        <v>0</v>
      </c>
      <c r="E52" s="111">
        <v>0</v>
      </c>
      <c r="F52" s="111">
        <v>0</v>
      </c>
      <c r="G52" s="111">
        <v>0</v>
      </c>
      <c r="H52" s="111">
        <v>0</v>
      </c>
      <c r="I52" s="110">
        <v>0</v>
      </c>
      <c r="J52" s="110">
        <v>0</v>
      </c>
      <c r="K52" s="111">
        <v>0</v>
      </c>
      <c r="L52" s="111">
        <v>0</v>
      </c>
      <c r="M52" s="111">
        <v>0</v>
      </c>
      <c r="N52" s="111">
        <v>0</v>
      </c>
      <c r="O52" s="110">
        <v>0</v>
      </c>
      <c r="P52" s="110">
        <v>0</v>
      </c>
      <c r="Q52" s="111">
        <v>0</v>
      </c>
      <c r="R52" s="111">
        <v>0</v>
      </c>
      <c r="S52" s="111">
        <v>0</v>
      </c>
      <c r="T52" s="111">
        <v>0</v>
      </c>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v>0</v>
      </c>
      <c r="AT52" s="114">
        <v>0</v>
      </c>
      <c r="AU52" s="114">
        <v>0</v>
      </c>
      <c r="AV52" s="114"/>
      <c r="AW52" s="319"/>
    </row>
    <row r="53" spans="2:49" ht="25.35" x14ac:dyDescent="0.4">
      <c r="B53" s="156" t="s">
        <v>269</v>
      </c>
      <c r="C53" s="63" t="s">
        <v>88</v>
      </c>
      <c r="D53" s="110">
        <v>0</v>
      </c>
      <c r="E53" s="111">
        <v>0</v>
      </c>
      <c r="F53" s="111">
        <v>0</v>
      </c>
      <c r="G53" s="290"/>
      <c r="H53" s="290"/>
      <c r="I53" s="110">
        <v>0</v>
      </c>
      <c r="J53" s="110">
        <v>0</v>
      </c>
      <c r="K53" s="111">
        <v>0</v>
      </c>
      <c r="L53" s="111">
        <v>0</v>
      </c>
      <c r="M53" s="290"/>
      <c r="N53" s="290"/>
      <c r="O53" s="110">
        <v>0</v>
      </c>
      <c r="P53" s="110">
        <v>0</v>
      </c>
      <c r="Q53" s="111">
        <v>0</v>
      </c>
      <c r="R53" s="111">
        <v>0</v>
      </c>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v>0</v>
      </c>
      <c r="AT53" s="114">
        <v>0</v>
      </c>
      <c r="AU53" s="114">
        <v>0</v>
      </c>
      <c r="AV53" s="114"/>
      <c r="AW53" s="319"/>
    </row>
    <row r="54" spans="2:49" ht="16.350000000000001" x14ac:dyDescent="0.4">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350000000000001" x14ac:dyDescent="0.4">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4">
      <c r="B56" s="161" t="s">
        <v>272</v>
      </c>
      <c r="C56" s="62" t="s">
        <v>24</v>
      </c>
      <c r="D56" s="122">
        <v>89</v>
      </c>
      <c r="E56" s="123">
        <v>89</v>
      </c>
      <c r="F56" s="123">
        <v>0</v>
      </c>
      <c r="G56" s="123">
        <v>0</v>
      </c>
      <c r="H56" s="123">
        <v>0</v>
      </c>
      <c r="I56" s="122">
        <v>0</v>
      </c>
      <c r="J56" s="122">
        <v>1146</v>
      </c>
      <c r="K56" s="123">
        <v>1146</v>
      </c>
      <c r="L56" s="123">
        <v>0</v>
      </c>
      <c r="M56" s="123">
        <v>0</v>
      </c>
      <c r="N56" s="123">
        <v>0</v>
      </c>
      <c r="O56" s="122">
        <v>0</v>
      </c>
      <c r="P56" s="122">
        <v>3605</v>
      </c>
      <c r="Q56" s="123">
        <v>3605</v>
      </c>
      <c r="R56" s="123">
        <v>0</v>
      </c>
      <c r="S56" s="123">
        <v>0</v>
      </c>
      <c r="T56" s="123">
        <v>0</v>
      </c>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v>7994</v>
      </c>
      <c r="AT56" s="124">
        <v>0</v>
      </c>
      <c r="AU56" s="124">
        <v>0</v>
      </c>
      <c r="AV56" s="124"/>
      <c r="AW56" s="310"/>
    </row>
    <row r="57" spans="2:49" x14ac:dyDescent="0.4">
      <c r="B57" s="162" t="s">
        <v>273</v>
      </c>
      <c r="C57" s="63" t="s">
        <v>25</v>
      </c>
      <c r="D57" s="125">
        <v>130</v>
      </c>
      <c r="E57" s="126">
        <v>130</v>
      </c>
      <c r="F57" s="126">
        <v>0</v>
      </c>
      <c r="G57" s="126">
        <v>0</v>
      </c>
      <c r="H57" s="126">
        <v>0</v>
      </c>
      <c r="I57" s="125">
        <v>0</v>
      </c>
      <c r="J57" s="125">
        <v>2192</v>
      </c>
      <c r="K57" s="126">
        <v>2192</v>
      </c>
      <c r="L57" s="126">
        <v>0</v>
      </c>
      <c r="M57" s="126">
        <v>0</v>
      </c>
      <c r="N57" s="126">
        <v>0</v>
      </c>
      <c r="O57" s="125">
        <v>0</v>
      </c>
      <c r="P57" s="125">
        <v>8320</v>
      </c>
      <c r="Q57" s="126">
        <v>8320</v>
      </c>
      <c r="R57" s="126">
        <v>0</v>
      </c>
      <c r="S57" s="126">
        <v>0</v>
      </c>
      <c r="T57" s="126">
        <v>0</v>
      </c>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v>7994</v>
      </c>
      <c r="AT57" s="127">
        <v>0</v>
      </c>
      <c r="AU57" s="127">
        <v>0</v>
      </c>
      <c r="AV57" s="127"/>
      <c r="AW57" s="311"/>
    </row>
    <row r="58" spans="2:49" x14ac:dyDescent="0.4">
      <c r="B58" s="162" t="s">
        <v>274</v>
      </c>
      <c r="C58" s="63" t="s">
        <v>26</v>
      </c>
      <c r="D58" s="331"/>
      <c r="E58" s="332"/>
      <c r="F58" s="332"/>
      <c r="G58" s="332"/>
      <c r="H58" s="332"/>
      <c r="I58" s="331"/>
      <c r="J58" s="125"/>
      <c r="K58" s="126"/>
      <c r="L58" s="126">
        <v>0</v>
      </c>
      <c r="M58" s="126">
        <v>0</v>
      </c>
      <c r="N58" s="126">
        <v>0</v>
      </c>
      <c r="O58" s="125">
        <v>0</v>
      </c>
      <c r="P58" s="125"/>
      <c r="Q58" s="126"/>
      <c r="R58" s="126">
        <v>0</v>
      </c>
      <c r="S58" s="126">
        <v>0</v>
      </c>
      <c r="T58" s="126">
        <v>0</v>
      </c>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0</v>
      </c>
      <c r="AU58" s="127">
        <v>0</v>
      </c>
      <c r="AV58" s="127"/>
      <c r="AW58" s="311"/>
    </row>
    <row r="59" spans="2:49" x14ac:dyDescent="0.4">
      <c r="B59" s="162" t="s">
        <v>275</v>
      </c>
      <c r="C59" s="63" t="s">
        <v>27</v>
      </c>
      <c r="D59" s="125">
        <v>1552</v>
      </c>
      <c r="E59" s="126">
        <v>1552</v>
      </c>
      <c r="F59" s="126">
        <v>0</v>
      </c>
      <c r="G59" s="126">
        <v>0</v>
      </c>
      <c r="H59" s="126">
        <v>0</v>
      </c>
      <c r="I59" s="125">
        <v>0</v>
      </c>
      <c r="J59" s="125">
        <v>29460</v>
      </c>
      <c r="K59" s="126">
        <v>29460</v>
      </c>
      <c r="L59" s="126">
        <v>0</v>
      </c>
      <c r="M59" s="126">
        <v>0</v>
      </c>
      <c r="N59" s="126">
        <v>0</v>
      </c>
      <c r="O59" s="125">
        <v>0</v>
      </c>
      <c r="P59" s="125">
        <v>104532</v>
      </c>
      <c r="Q59" s="126">
        <v>104532</v>
      </c>
      <c r="R59" s="126">
        <v>0</v>
      </c>
      <c r="S59" s="126">
        <v>0</v>
      </c>
      <c r="T59" s="126">
        <v>0</v>
      </c>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v>97232</v>
      </c>
      <c r="AT59" s="127">
        <v>0</v>
      </c>
      <c r="AU59" s="127">
        <v>0</v>
      </c>
      <c r="AV59" s="127"/>
      <c r="AW59" s="311"/>
    </row>
    <row r="60" spans="2:49" x14ac:dyDescent="0.4">
      <c r="B60" s="162" t="s">
        <v>276</v>
      </c>
      <c r="C60" s="63"/>
      <c r="D60" s="128">
        <f t="shared" ref="D60:T60" si="0">+D59/12</f>
        <v>129.33333333333334</v>
      </c>
      <c r="E60" s="129">
        <f t="shared" si="0"/>
        <v>129.33333333333334</v>
      </c>
      <c r="F60" s="129">
        <f t="shared" si="0"/>
        <v>0</v>
      </c>
      <c r="G60" s="129">
        <f t="shared" si="0"/>
        <v>0</v>
      </c>
      <c r="H60" s="129">
        <f t="shared" si="0"/>
        <v>0</v>
      </c>
      <c r="I60" s="128">
        <f t="shared" si="0"/>
        <v>0</v>
      </c>
      <c r="J60" s="128">
        <f t="shared" si="0"/>
        <v>2455</v>
      </c>
      <c r="K60" s="129">
        <f t="shared" si="0"/>
        <v>2455</v>
      </c>
      <c r="L60" s="129">
        <f t="shared" si="0"/>
        <v>0</v>
      </c>
      <c r="M60" s="129">
        <f t="shared" si="0"/>
        <v>0</v>
      </c>
      <c r="N60" s="129">
        <f t="shared" si="0"/>
        <v>0</v>
      </c>
      <c r="O60" s="128">
        <f t="shared" si="0"/>
        <v>0</v>
      </c>
      <c r="P60" s="128">
        <f t="shared" si="0"/>
        <v>8711</v>
      </c>
      <c r="Q60" s="129">
        <f t="shared" si="0"/>
        <v>8711</v>
      </c>
      <c r="R60" s="129">
        <f t="shared" si="0"/>
        <v>0</v>
      </c>
      <c r="S60" s="129">
        <f t="shared" si="0"/>
        <v>0</v>
      </c>
      <c r="T60" s="129">
        <f t="shared" si="0"/>
        <v>0</v>
      </c>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f>+AS59/12</f>
        <v>8102.666666666667</v>
      </c>
      <c r="AT60" s="130">
        <f>+AT59/12</f>
        <v>0</v>
      </c>
      <c r="AU60" s="130">
        <f>+AU59/12</f>
        <v>0</v>
      </c>
      <c r="AV60" s="130"/>
      <c r="AW60" s="311"/>
    </row>
    <row r="61" spans="2:49" ht="16.350000000000001" x14ac:dyDescent="0.4">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3957875</v>
      </c>
    </row>
    <row r="62" spans="2:49" ht="32.700000000000003" x14ac:dyDescent="0.4">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4">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 zeroHeight="1" x14ac:dyDescent="0.4"/>
  <cols>
    <col min="1" max="1" width="1.703125" style="6" hidden="1" customWidth="1"/>
    <col min="2" max="2" width="69.41015625" style="14" customWidth="1"/>
    <col min="3" max="3" width="13.41015625" style="14" customWidth="1"/>
    <col min="4" max="5" width="20.41015625" style="4" customWidth="1"/>
    <col min="6" max="6" width="20.41015625" style="6" customWidth="1"/>
    <col min="7" max="11" width="20.41015625" style="4" customWidth="1"/>
    <col min="12" max="12" width="20.41015625" style="6" customWidth="1"/>
    <col min="13" max="17" width="20.41015625" style="4" customWidth="1"/>
    <col min="18" max="18" width="20.41015625" style="6" customWidth="1"/>
    <col min="19" max="20" width="20.41015625" style="4" customWidth="1"/>
    <col min="21" max="22" width="20.703125" style="4" customWidth="1"/>
    <col min="23" max="23" width="20.703125" style="6" customWidth="1"/>
    <col min="24" max="25" width="20.703125" style="4" customWidth="1"/>
    <col min="26" max="26" width="20.703125" style="6" customWidth="1"/>
    <col min="27" max="28" width="20.703125" style="4" customWidth="1"/>
    <col min="29" max="29" width="20.703125" style="6" customWidth="1"/>
    <col min="30" max="31" width="20.41015625" style="4" customWidth="1"/>
    <col min="32" max="32" width="20.41015625" style="6" customWidth="1"/>
    <col min="33" max="36" width="20.41015625" style="4" customWidth="1"/>
    <col min="37" max="37" width="20.41015625" style="6" customWidth="1"/>
    <col min="38" max="41" width="20.41015625" style="4" customWidth="1"/>
    <col min="42" max="42" width="20.41015625" style="6" customWidth="1"/>
    <col min="43" max="49" width="20.41015625" style="4" customWidth="1"/>
    <col min="50" max="50" width="9.29296875" style="4" customWidth="1"/>
    <col min="51" max="54" width="0" style="4" hidden="1" customWidth="1"/>
    <col min="55" max="55" width="9.29296875" style="4" hidden="1" customWidth="1"/>
    <col min="56" max="16384" width="9.29296875" style="4" hidden="1"/>
  </cols>
  <sheetData>
    <row r="1" spans="2:49" ht="19" x14ac:dyDescent="0.4">
      <c r="B1" s="101" t="s">
        <v>353</v>
      </c>
    </row>
    <row r="2" spans="2:49" x14ac:dyDescent="0.4"/>
    <row r="3" spans="2:49" s="6" customFormat="1" ht="107.45" customHeight="1" x14ac:dyDescent="0.4">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350000000000001" x14ac:dyDescent="0.4">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4">
      <c r="B5" s="176" t="s">
        <v>278</v>
      </c>
      <c r="C5" s="133"/>
      <c r="D5" s="118">
        <v>239056</v>
      </c>
      <c r="E5" s="119">
        <v>239056</v>
      </c>
      <c r="F5" s="119">
        <v>0</v>
      </c>
      <c r="G5" s="131">
        <v>0</v>
      </c>
      <c r="H5" s="131">
        <v>0</v>
      </c>
      <c r="I5" s="118">
        <v>0</v>
      </c>
      <c r="J5" s="118">
        <v>10821313</v>
      </c>
      <c r="K5" s="119">
        <v>10821313</v>
      </c>
      <c r="L5" s="119">
        <v>0</v>
      </c>
      <c r="M5" s="119">
        <v>0</v>
      </c>
      <c r="N5" s="119">
        <v>0</v>
      </c>
      <c r="O5" s="118">
        <v>0</v>
      </c>
      <c r="P5" s="118">
        <v>41910324</v>
      </c>
      <c r="Q5" s="119">
        <v>41910324</v>
      </c>
      <c r="R5" s="119">
        <v>0</v>
      </c>
      <c r="S5" s="119">
        <v>0</v>
      </c>
      <c r="T5" s="119">
        <v>0</v>
      </c>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92771512</v>
      </c>
      <c r="AT5" s="120">
        <v>0</v>
      </c>
      <c r="AU5" s="120">
        <v>0</v>
      </c>
      <c r="AV5" s="313"/>
      <c r="AW5" s="318"/>
    </row>
    <row r="6" spans="2:49" x14ac:dyDescent="0.4">
      <c r="B6" s="177" t="s">
        <v>279</v>
      </c>
      <c r="C6" s="134" t="s">
        <v>8</v>
      </c>
      <c r="D6" s="110">
        <v>0</v>
      </c>
      <c r="E6" s="111">
        <v>0</v>
      </c>
      <c r="F6" s="111">
        <v>0</v>
      </c>
      <c r="G6" s="112">
        <v>0</v>
      </c>
      <c r="H6" s="112">
        <v>0</v>
      </c>
      <c r="I6" s="110">
        <v>0</v>
      </c>
      <c r="J6" s="110">
        <v>0</v>
      </c>
      <c r="K6" s="111">
        <v>0</v>
      </c>
      <c r="L6" s="111">
        <v>0</v>
      </c>
      <c r="M6" s="111">
        <v>0</v>
      </c>
      <c r="N6" s="111">
        <v>0</v>
      </c>
      <c r="O6" s="110">
        <v>0</v>
      </c>
      <c r="P6" s="110">
        <v>0</v>
      </c>
      <c r="Q6" s="111">
        <v>0</v>
      </c>
      <c r="R6" s="111">
        <v>0</v>
      </c>
      <c r="S6" s="111">
        <v>0</v>
      </c>
      <c r="T6" s="111">
        <v>0</v>
      </c>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4">
      <c r="B7" s="177" t="s">
        <v>280</v>
      </c>
      <c r="C7" s="134" t="s">
        <v>9</v>
      </c>
      <c r="D7" s="110">
        <v>0</v>
      </c>
      <c r="E7" s="111">
        <v>0</v>
      </c>
      <c r="F7" s="111">
        <v>0</v>
      </c>
      <c r="G7" s="112">
        <v>0</v>
      </c>
      <c r="H7" s="112">
        <v>0</v>
      </c>
      <c r="I7" s="110">
        <v>0</v>
      </c>
      <c r="J7" s="110">
        <v>0</v>
      </c>
      <c r="K7" s="111">
        <v>0</v>
      </c>
      <c r="L7" s="111">
        <v>0</v>
      </c>
      <c r="M7" s="111">
        <v>0</v>
      </c>
      <c r="N7" s="111">
        <v>0</v>
      </c>
      <c r="O7" s="110">
        <v>0</v>
      </c>
      <c r="P7" s="110">
        <v>0</v>
      </c>
      <c r="Q7" s="111">
        <v>0</v>
      </c>
      <c r="R7" s="111">
        <v>0</v>
      </c>
      <c r="S7" s="111">
        <v>0</v>
      </c>
      <c r="T7" s="111">
        <v>0</v>
      </c>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4">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x14ac:dyDescent="0.4">
      <c r="B9" s="179" t="s">
        <v>122</v>
      </c>
      <c r="C9" s="134" t="s">
        <v>43</v>
      </c>
      <c r="D9" s="110">
        <v>0</v>
      </c>
      <c r="E9" s="289"/>
      <c r="F9" s="289"/>
      <c r="G9" s="289"/>
      <c r="H9" s="289"/>
      <c r="I9" s="293"/>
      <c r="J9" s="110">
        <v>0</v>
      </c>
      <c r="K9" s="289"/>
      <c r="L9" s="289"/>
      <c r="M9" s="289"/>
      <c r="N9" s="289"/>
      <c r="O9" s="293"/>
      <c r="P9" s="110">
        <v>0</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35" x14ac:dyDescent="0.4">
      <c r="B10" s="179" t="s">
        <v>83</v>
      </c>
      <c r="C10" s="134"/>
      <c r="D10" s="294"/>
      <c r="E10" s="111">
        <v>0</v>
      </c>
      <c r="F10" s="111">
        <v>0</v>
      </c>
      <c r="G10" s="111">
        <v>0</v>
      </c>
      <c r="H10" s="111">
        <v>0</v>
      </c>
      <c r="I10" s="110">
        <v>0</v>
      </c>
      <c r="J10" s="294"/>
      <c r="K10" s="111">
        <v>0</v>
      </c>
      <c r="L10" s="111">
        <v>0</v>
      </c>
      <c r="M10" s="111">
        <v>0</v>
      </c>
      <c r="N10" s="111">
        <v>0</v>
      </c>
      <c r="O10" s="110">
        <v>0</v>
      </c>
      <c r="P10" s="294"/>
      <c r="Q10" s="111">
        <v>0</v>
      </c>
      <c r="R10" s="111">
        <v>0</v>
      </c>
      <c r="S10" s="111">
        <v>0</v>
      </c>
      <c r="T10" s="111">
        <v>0</v>
      </c>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4">
      <c r="B11" s="177" t="s">
        <v>282</v>
      </c>
      <c r="C11" s="134" t="s">
        <v>49</v>
      </c>
      <c r="D11" s="110">
        <v>0</v>
      </c>
      <c r="E11" s="111">
        <v>0</v>
      </c>
      <c r="F11" s="111">
        <v>0</v>
      </c>
      <c r="G11" s="111">
        <v>0</v>
      </c>
      <c r="H11" s="111">
        <v>0</v>
      </c>
      <c r="I11" s="110">
        <v>0</v>
      </c>
      <c r="J11" s="110">
        <v>0</v>
      </c>
      <c r="K11" s="111">
        <v>0</v>
      </c>
      <c r="L11" s="111">
        <v>0</v>
      </c>
      <c r="M11" s="111">
        <v>0</v>
      </c>
      <c r="N11" s="111">
        <v>0</v>
      </c>
      <c r="O11" s="110">
        <v>0</v>
      </c>
      <c r="P11" s="110">
        <v>0</v>
      </c>
      <c r="Q11" s="111">
        <v>0</v>
      </c>
      <c r="R11" s="111">
        <v>0</v>
      </c>
      <c r="S11" s="111">
        <v>0</v>
      </c>
      <c r="T11" s="111">
        <v>0</v>
      </c>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4">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4">
      <c r="B13" s="177" t="s">
        <v>284</v>
      </c>
      <c r="C13" s="134" t="s">
        <v>10</v>
      </c>
      <c r="D13" s="110">
        <v>0</v>
      </c>
      <c r="E13" s="111">
        <v>0</v>
      </c>
      <c r="F13" s="111">
        <v>0</v>
      </c>
      <c r="G13" s="111">
        <v>0</v>
      </c>
      <c r="H13" s="111">
        <v>0</v>
      </c>
      <c r="I13" s="110">
        <v>0</v>
      </c>
      <c r="J13" s="110">
        <v>0</v>
      </c>
      <c r="K13" s="111">
        <v>0</v>
      </c>
      <c r="L13" s="111">
        <v>0</v>
      </c>
      <c r="M13" s="111">
        <v>0</v>
      </c>
      <c r="N13" s="111">
        <v>0</v>
      </c>
      <c r="O13" s="110">
        <v>0</v>
      </c>
      <c r="P13" s="110">
        <v>0</v>
      </c>
      <c r="Q13" s="111">
        <v>0</v>
      </c>
      <c r="R13" s="111">
        <v>0</v>
      </c>
      <c r="S13" s="111">
        <v>0</v>
      </c>
      <c r="T13" s="111">
        <v>0</v>
      </c>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4">
      <c r="B14" s="177" t="s">
        <v>285</v>
      </c>
      <c r="C14" s="134" t="s">
        <v>11</v>
      </c>
      <c r="D14" s="110">
        <v>0</v>
      </c>
      <c r="E14" s="111">
        <v>0</v>
      </c>
      <c r="F14" s="111">
        <v>0</v>
      </c>
      <c r="G14" s="111">
        <v>0</v>
      </c>
      <c r="H14" s="111">
        <v>0</v>
      </c>
      <c r="I14" s="110">
        <v>0</v>
      </c>
      <c r="J14" s="110">
        <v>0</v>
      </c>
      <c r="K14" s="111">
        <v>0</v>
      </c>
      <c r="L14" s="111">
        <v>0</v>
      </c>
      <c r="M14" s="111">
        <v>0</v>
      </c>
      <c r="N14" s="111">
        <v>0</v>
      </c>
      <c r="O14" s="110">
        <v>0</v>
      </c>
      <c r="P14" s="110">
        <v>0</v>
      </c>
      <c r="Q14" s="111">
        <v>0</v>
      </c>
      <c r="R14" s="111">
        <v>0</v>
      </c>
      <c r="S14" s="111">
        <v>0</v>
      </c>
      <c r="T14" s="111">
        <v>0</v>
      </c>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35" x14ac:dyDescent="0.4">
      <c r="B15" s="179" t="s">
        <v>286</v>
      </c>
      <c r="C15" s="134"/>
      <c r="D15" s="110">
        <v>0</v>
      </c>
      <c r="E15" s="111">
        <v>0</v>
      </c>
      <c r="F15" s="111">
        <v>0</v>
      </c>
      <c r="G15" s="111">
        <v>0</v>
      </c>
      <c r="H15" s="111">
        <v>0</v>
      </c>
      <c r="I15" s="110">
        <v>0</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35" x14ac:dyDescent="0.4">
      <c r="B16" s="179" t="s">
        <v>287</v>
      </c>
      <c r="C16" s="134"/>
      <c r="D16" s="110">
        <v>0</v>
      </c>
      <c r="E16" s="111">
        <v>0</v>
      </c>
      <c r="F16" s="111">
        <v>0</v>
      </c>
      <c r="G16" s="111">
        <v>0</v>
      </c>
      <c r="H16" s="111">
        <v>0</v>
      </c>
      <c r="I16" s="110">
        <v>0</v>
      </c>
      <c r="J16" s="110">
        <v>0</v>
      </c>
      <c r="K16" s="111">
        <v>0</v>
      </c>
      <c r="L16" s="111">
        <v>0</v>
      </c>
      <c r="M16" s="111">
        <v>0</v>
      </c>
      <c r="N16" s="111">
        <v>0</v>
      </c>
      <c r="O16" s="110">
        <v>0</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4">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35" x14ac:dyDescent="0.4">
      <c r="B18" s="179" t="s">
        <v>307</v>
      </c>
      <c r="C18" s="134"/>
      <c r="D18" s="110">
        <v>1458</v>
      </c>
      <c r="E18" s="111">
        <v>1458</v>
      </c>
      <c r="F18" s="111">
        <v>0</v>
      </c>
      <c r="G18" s="111">
        <v>0</v>
      </c>
      <c r="H18" s="111">
        <v>0</v>
      </c>
      <c r="I18" s="110">
        <v>0</v>
      </c>
      <c r="J18" s="110">
        <v>65981</v>
      </c>
      <c r="K18" s="111">
        <v>65981</v>
      </c>
      <c r="L18" s="111">
        <v>0</v>
      </c>
      <c r="M18" s="111">
        <v>0</v>
      </c>
      <c r="N18" s="111">
        <v>0</v>
      </c>
      <c r="O18" s="110">
        <v>0</v>
      </c>
      <c r="P18" s="110">
        <v>255539</v>
      </c>
      <c r="Q18" s="111">
        <v>255539</v>
      </c>
      <c r="R18" s="111">
        <v>0</v>
      </c>
      <c r="S18" s="111">
        <v>0</v>
      </c>
      <c r="T18" s="111">
        <v>0</v>
      </c>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v>65592</v>
      </c>
      <c r="AT18" s="114">
        <v>0</v>
      </c>
      <c r="AU18" s="114">
        <v>0</v>
      </c>
      <c r="AV18" s="312"/>
      <c r="AW18" s="319"/>
    </row>
    <row r="19" spans="2:49" ht="25.35" x14ac:dyDescent="0.4">
      <c r="B19" s="179" t="s">
        <v>308</v>
      </c>
      <c r="C19" s="134"/>
      <c r="D19" s="110">
        <v>0</v>
      </c>
      <c r="E19" s="111">
        <v>0</v>
      </c>
      <c r="F19" s="111">
        <v>0</v>
      </c>
      <c r="G19" s="111">
        <v>0</v>
      </c>
      <c r="H19" s="111">
        <v>0</v>
      </c>
      <c r="I19" s="110">
        <v>0</v>
      </c>
      <c r="J19" s="110">
        <v>0</v>
      </c>
      <c r="K19" s="111">
        <v>0</v>
      </c>
      <c r="L19" s="111">
        <v>0</v>
      </c>
      <c r="M19" s="111">
        <v>0</v>
      </c>
      <c r="N19" s="111">
        <v>0</v>
      </c>
      <c r="O19" s="110">
        <v>0</v>
      </c>
      <c r="P19" s="110">
        <v>0</v>
      </c>
      <c r="Q19" s="111">
        <v>0</v>
      </c>
      <c r="R19" s="111">
        <v>0</v>
      </c>
      <c r="S19" s="111">
        <v>0</v>
      </c>
      <c r="T19" s="111">
        <v>0</v>
      </c>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35" x14ac:dyDescent="0.4">
      <c r="B20" s="179" t="s">
        <v>485</v>
      </c>
      <c r="C20" s="134"/>
      <c r="D20" s="110">
        <v>0</v>
      </c>
      <c r="E20" s="111">
        <v>0</v>
      </c>
      <c r="F20" s="111">
        <v>0</v>
      </c>
      <c r="G20" s="111">
        <v>0</v>
      </c>
      <c r="H20" s="111">
        <v>0</v>
      </c>
      <c r="I20" s="110">
        <v>0</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350000000000001" x14ac:dyDescent="0.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4">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4">
      <c r="B23" s="177" t="s">
        <v>125</v>
      </c>
      <c r="C23" s="134"/>
      <c r="D23" s="110">
        <v>276392</v>
      </c>
      <c r="E23" s="289"/>
      <c r="F23" s="289"/>
      <c r="G23" s="289"/>
      <c r="H23" s="289"/>
      <c r="I23" s="293"/>
      <c r="J23" s="110">
        <v>9004342</v>
      </c>
      <c r="K23" s="289"/>
      <c r="L23" s="289"/>
      <c r="M23" s="289"/>
      <c r="N23" s="289"/>
      <c r="O23" s="293"/>
      <c r="P23" s="110">
        <v>42938573</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87025801</v>
      </c>
      <c r="AT23" s="114">
        <v>0</v>
      </c>
      <c r="AU23" s="114">
        <v>0</v>
      </c>
      <c r="AV23" s="312"/>
      <c r="AW23" s="319"/>
    </row>
    <row r="24" spans="2:49" ht="28.5" customHeight="1" x14ac:dyDescent="0.4">
      <c r="B24" s="179" t="s">
        <v>114</v>
      </c>
      <c r="C24" s="134"/>
      <c r="D24" s="294"/>
      <c r="E24" s="111">
        <v>463714</v>
      </c>
      <c r="F24" s="111">
        <v>0</v>
      </c>
      <c r="G24" s="111">
        <v>0</v>
      </c>
      <c r="H24" s="111">
        <v>0</v>
      </c>
      <c r="I24" s="110">
        <v>0</v>
      </c>
      <c r="J24" s="294"/>
      <c r="K24" s="111">
        <v>9073909</v>
      </c>
      <c r="L24" s="111">
        <v>0</v>
      </c>
      <c r="M24" s="111">
        <v>0</v>
      </c>
      <c r="N24" s="111">
        <v>0</v>
      </c>
      <c r="O24" s="110">
        <v>0</v>
      </c>
      <c r="P24" s="294"/>
      <c r="Q24" s="111">
        <v>43642761</v>
      </c>
      <c r="R24" s="111">
        <v>0</v>
      </c>
      <c r="S24" s="111">
        <v>0</v>
      </c>
      <c r="T24" s="111">
        <v>0</v>
      </c>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4">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35" x14ac:dyDescent="0.4">
      <c r="B26" s="179" t="s">
        <v>110</v>
      </c>
      <c r="C26" s="134" t="s">
        <v>0</v>
      </c>
      <c r="D26" s="110">
        <v>30800</v>
      </c>
      <c r="E26" s="289"/>
      <c r="F26" s="289"/>
      <c r="G26" s="289"/>
      <c r="H26" s="289"/>
      <c r="I26" s="293"/>
      <c r="J26" s="110">
        <v>1162587</v>
      </c>
      <c r="K26" s="289"/>
      <c r="L26" s="289"/>
      <c r="M26" s="289"/>
      <c r="N26" s="289"/>
      <c r="O26" s="293"/>
      <c r="P26" s="110">
        <v>5690479</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11797945</v>
      </c>
      <c r="AT26" s="114">
        <v>0</v>
      </c>
      <c r="AU26" s="114">
        <v>0</v>
      </c>
      <c r="AV26" s="312"/>
      <c r="AW26" s="319"/>
    </row>
    <row r="27" spans="2:49" s="6" customFormat="1" ht="25.35" x14ac:dyDescent="0.4">
      <c r="B27" s="179" t="s">
        <v>85</v>
      </c>
      <c r="C27" s="134"/>
      <c r="D27" s="294"/>
      <c r="E27" s="111">
        <v>0</v>
      </c>
      <c r="F27" s="111">
        <v>0</v>
      </c>
      <c r="G27" s="111">
        <v>0</v>
      </c>
      <c r="H27" s="111">
        <v>0</v>
      </c>
      <c r="I27" s="110">
        <v>0</v>
      </c>
      <c r="J27" s="294"/>
      <c r="K27" s="111">
        <v>21081</v>
      </c>
      <c r="L27" s="111">
        <v>0</v>
      </c>
      <c r="M27" s="111">
        <v>0</v>
      </c>
      <c r="N27" s="111">
        <v>0</v>
      </c>
      <c r="O27" s="110">
        <v>0</v>
      </c>
      <c r="P27" s="294"/>
      <c r="Q27" s="111">
        <v>874228</v>
      </c>
      <c r="R27" s="111">
        <v>0</v>
      </c>
      <c r="S27" s="111">
        <v>0</v>
      </c>
      <c r="T27" s="111">
        <v>0</v>
      </c>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4">
      <c r="B28" s="177" t="s">
        <v>290</v>
      </c>
      <c r="C28" s="134" t="s">
        <v>47</v>
      </c>
      <c r="D28" s="110">
        <v>66239</v>
      </c>
      <c r="E28" s="290"/>
      <c r="F28" s="290"/>
      <c r="G28" s="290"/>
      <c r="H28" s="290"/>
      <c r="I28" s="294"/>
      <c r="J28" s="110">
        <v>1071939</v>
      </c>
      <c r="K28" s="290"/>
      <c r="L28" s="290"/>
      <c r="M28" s="290"/>
      <c r="N28" s="290"/>
      <c r="O28" s="294"/>
      <c r="P28" s="110">
        <v>4112063</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12271641</v>
      </c>
      <c r="AT28" s="114">
        <v>0</v>
      </c>
      <c r="AU28" s="114">
        <v>0</v>
      </c>
      <c r="AV28" s="312"/>
      <c r="AW28" s="319"/>
    </row>
    <row r="29" spans="2:49" s="6" customFormat="1" x14ac:dyDescent="0.4">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35" x14ac:dyDescent="0.4">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35" x14ac:dyDescent="0.4">
      <c r="B31" s="179" t="s">
        <v>84</v>
      </c>
      <c r="C31" s="134"/>
      <c r="D31" s="294"/>
      <c r="E31" s="111">
        <v>0</v>
      </c>
      <c r="F31" s="111">
        <v>0</v>
      </c>
      <c r="G31" s="111">
        <v>0</v>
      </c>
      <c r="H31" s="111">
        <v>0</v>
      </c>
      <c r="I31" s="110">
        <v>0</v>
      </c>
      <c r="J31" s="294"/>
      <c r="K31" s="111">
        <v>0</v>
      </c>
      <c r="L31" s="111">
        <v>0</v>
      </c>
      <c r="M31" s="111">
        <v>0</v>
      </c>
      <c r="N31" s="111">
        <v>0</v>
      </c>
      <c r="O31" s="110">
        <v>0</v>
      </c>
      <c r="P31" s="294"/>
      <c r="Q31" s="111">
        <v>0</v>
      </c>
      <c r="R31" s="111">
        <v>0</v>
      </c>
      <c r="S31" s="111">
        <v>0</v>
      </c>
      <c r="T31" s="111">
        <v>0</v>
      </c>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4">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4">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4">
      <c r="B34" s="177" t="s">
        <v>90</v>
      </c>
      <c r="C34" s="134" t="s">
        <v>2</v>
      </c>
      <c r="D34" s="110">
        <v>0</v>
      </c>
      <c r="E34" s="289"/>
      <c r="F34" s="289"/>
      <c r="G34" s="289"/>
      <c r="H34" s="289"/>
      <c r="I34" s="293"/>
      <c r="J34" s="110">
        <v>0</v>
      </c>
      <c r="K34" s="289"/>
      <c r="L34" s="289"/>
      <c r="M34" s="289"/>
      <c r="N34" s="289"/>
      <c r="O34" s="293"/>
      <c r="P34" s="110">
        <v>0</v>
      </c>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4">
      <c r="B35" s="179" t="s">
        <v>91</v>
      </c>
      <c r="C35" s="134"/>
      <c r="D35" s="294"/>
      <c r="E35" s="111">
        <v>0</v>
      </c>
      <c r="F35" s="111">
        <v>0</v>
      </c>
      <c r="G35" s="111">
        <v>0</v>
      </c>
      <c r="H35" s="111">
        <v>0</v>
      </c>
      <c r="I35" s="110">
        <v>0</v>
      </c>
      <c r="J35" s="294"/>
      <c r="K35" s="111">
        <v>0</v>
      </c>
      <c r="L35" s="111">
        <v>0</v>
      </c>
      <c r="M35" s="111">
        <v>0</v>
      </c>
      <c r="N35" s="111">
        <v>0</v>
      </c>
      <c r="O35" s="110">
        <v>0</v>
      </c>
      <c r="P35" s="294"/>
      <c r="Q35" s="111">
        <v>0</v>
      </c>
      <c r="R35" s="111">
        <v>0</v>
      </c>
      <c r="S35" s="111">
        <v>0</v>
      </c>
      <c r="T35" s="111">
        <v>0</v>
      </c>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4">
      <c r="B36" s="177" t="s">
        <v>294</v>
      </c>
      <c r="C36" s="134" t="s">
        <v>3</v>
      </c>
      <c r="D36" s="110">
        <v>0</v>
      </c>
      <c r="E36" s="111">
        <v>0</v>
      </c>
      <c r="F36" s="111">
        <v>0</v>
      </c>
      <c r="G36" s="111">
        <v>0</v>
      </c>
      <c r="H36" s="111">
        <v>0</v>
      </c>
      <c r="I36" s="110">
        <v>0</v>
      </c>
      <c r="J36" s="110">
        <v>0</v>
      </c>
      <c r="K36" s="111">
        <v>0</v>
      </c>
      <c r="L36" s="111">
        <v>0</v>
      </c>
      <c r="M36" s="111">
        <v>0</v>
      </c>
      <c r="N36" s="111">
        <v>0</v>
      </c>
      <c r="O36" s="110">
        <v>0</v>
      </c>
      <c r="P36" s="110">
        <v>0</v>
      </c>
      <c r="Q36" s="111">
        <v>0</v>
      </c>
      <c r="R36" s="111">
        <v>0</v>
      </c>
      <c r="S36" s="111">
        <v>0</v>
      </c>
      <c r="T36" s="111">
        <v>0</v>
      </c>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4">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4">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2" customHeight="1" x14ac:dyDescent="0.4">
      <c r="B39" s="179" t="s">
        <v>86</v>
      </c>
      <c r="C39" s="134"/>
      <c r="D39" s="294"/>
      <c r="E39" s="111">
        <v>0</v>
      </c>
      <c r="F39" s="111">
        <v>0</v>
      </c>
      <c r="G39" s="111">
        <v>0</v>
      </c>
      <c r="H39" s="111">
        <v>0</v>
      </c>
      <c r="I39" s="110">
        <v>0</v>
      </c>
      <c r="J39" s="294"/>
      <c r="K39" s="111">
        <v>0</v>
      </c>
      <c r="L39" s="111">
        <v>0</v>
      </c>
      <c r="M39" s="111">
        <v>0</v>
      </c>
      <c r="N39" s="111">
        <v>0</v>
      </c>
      <c r="O39" s="110">
        <v>0</v>
      </c>
      <c r="P39" s="294"/>
      <c r="Q39" s="111">
        <v>0</v>
      </c>
      <c r="R39" s="111">
        <v>0</v>
      </c>
      <c r="S39" s="111">
        <v>0</v>
      </c>
      <c r="T39" s="111">
        <v>0</v>
      </c>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4">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4">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x14ac:dyDescent="0.4">
      <c r="B42" s="179" t="s">
        <v>92</v>
      </c>
      <c r="C42" s="134"/>
      <c r="D42" s="294"/>
      <c r="E42" s="111">
        <v>0</v>
      </c>
      <c r="F42" s="111">
        <v>0</v>
      </c>
      <c r="G42" s="111">
        <v>0</v>
      </c>
      <c r="H42" s="111">
        <v>0</v>
      </c>
      <c r="I42" s="110">
        <v>0</v>
      </c>
      <c r="J42" s="294"/>
      <c r="K42" s="111">
        <v>0</v>
      </c>
      <c r="L42" s="111">
        <v>0</v>
      </c>
      <c r="M42" s="111">
        <v>0</v>
      </c>
      <c r="N42" s="111">
        <v>0</v>
      </c>
      <c r="O42" s="110">
        <v>0</v>
      </c>
      <c r="P42" s="294"/>
      <c r="Q42" s="111">
        <v>0</v>
      </c>
      <c r="R42" s="111">
        <v>0</v>
      </c>
      <c r="S42" s="111">
        <v>0</v>
      </c>
      <c r="T42" s="111">
        <v>0</v>
      </c>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4">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4">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4">
      <c r="B45" s="179" t="s">
        <v>115</v>
      </c>
      <c r="C45" s="134" t="s">
        <v>30</v>
      </c>
      <c r="D45" s="110">
        <v>0</v>
      </c>
      <c r="E45" s="111">
        <v>0</v>
      </c>
      <c r="F45" s="111">
        <v>0</v>
      </c>
      <c r="G45" s="111">
        <v>0</v>
      </c>
      <c r="H45" s="111">
        <v>0</v>
      </c>
      <c r="I45" s="110">
        <v>0</v>
      </c>
      <c r="J45" s="110">
        <v>0</v>
      </c>
      <c r="K45" s="111">
        <v>0</v>
      </c>
      <c r="L45" s="111">
        <v>0</v>
      </c>
      <c r="M45" s="111">
        <v>0</v>
      </c>
      <c r="N45" s="111">
        <v>0</v>
      </c>
      <c r="O45" s="110">
        <v>0</v>
      </c>
      <c r="P45" s="110">
        <v>0</v>
      </c>
      <c r="Q45" s="111">
        <v>0</v>
      </c>
      <c r="R45" s="111">
        <v>0</v>
      </c>
      <c r="S45" s="111">
        <v>0</v>
      </c>
      <c r="T45" s="111">
        <v>0</v>
      </c>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4">
      <c r="B46" s="177" t="s">
        <v>116</v>
      </c>
      <c r="C46" s="134" t="s">
        <v>31</v>
      </c>
      <c r="D46" s="110">
        <v>0</v>
      </c>
      <c r="E46" s="111">
        <v>0</v>
      </c>
      <c r="F46" s="111">
        <v>0</v>
      </c>
      <c r="G46" s="111">
        <v>0</v>
      </c>
      <c r="H46" s="111">
        <v>0</v>
      </c>
      <c r="I46" s="110">
        <v>0</v>
      </c>
      <c r="J46" s="110">
        <v>0</v>
      </c>
      <c r="K46" s="111">
        <v>0</v>
      </c>
      <c r="L46" s="111">
        <v>0</v>
      </c>
      <c r="M46" s="111">
        <v>0</v>
      </c>
      <c r="N46" s="111">
        <v>0</v>
      </c>
      <c r="O46" s="110">
        <v>0</v>
      </c>
      <c r="P46" s="110">
        <v>0</v>
      </c>
      <c r="Q46" s="111">
        <v>0</v>
      </c>
      <c r="R46" s="111">
        <v>0</v>
      </c>
      <c r="S46" s="111">
        <v>0</v>
      </c>
      <c r="T46" s="111">
        <v>0</v>
      </c>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4">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4">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4">
      <c r="B49" s="177" t="s">
        <v>118</v>
      </c>
      <c r="C49" s="134" t="s">
        <v>33</v>
      </c>
      <c r="D49" s="110">
        <v>0</v>
      </c>
      <c r="E49" s="111">
        <v>0</v>
      </c>
      <c r="F49" s="111">
        <v>0</v>
      </c>
      <c r="G49" s="111">
        <v>0</v>
      </c>
      <c r="H49" s="111">
        <v>0</v>
      </c>
      <c r="I49" s="110">
        <v>0</v>
      </c>
      <c r="J49" s="110">
        <v>0</v>
      </c>
      <c r="K49" s="111">
        <v>0</v>
      </c>
      <c r="L49" s="111">
        <v>0</v>
      </c>
      <c r="M49" s="111">
        <v>0</v>
      </c>
      <c r="N49" s="111">
        <v>0</v>
      </c>
      <c r="O49" s="110">
        <v>0</v>
      </c>
      <c r="P49" s="110">
        <v>0</v>
      </c>
      <c r="Q49" s="111">
        <v>0</v>
      </c>
      <c r="R49" s="111">
        <v>0</v>
      </c>
      <c r="S49" s="111">
        <v>0</v>
      </c>
      <c r="T49" s="111">
        <v>0</v>
      </c>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4">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4">
      <c r="B51" s="177" t="s">
        <v>300</v>
      </c>
      <c r="C51" s="134"/>
      <c r="D51" s="110">
        <v>0</v>
      </c>
      <c r="E51" s="111">
        <v>0</v>
      </c>
      <c r="F51" s="111">
        <v>0</v>
      </c>
      <c r="G51" s="111">
        <v>0</v>
      </c>
      <c r="H51" s="111">
        <v>0</v>
      </c>
      <c r="I51" s="110">
        <v>0</v>
      </c>
      <c r="J51" s="110">
        <v>0</v>
      </c>
      <c r="K51" s="111">
        <v>0</v>
      </c>
      <c r="L51" s="111">
        <v>0</v>
      </c>
      <c r="M51" s="111">
        <v>0</v>
      </c>
      <c r="N51" s="111">
        <v>0</v>
      </c>
      <c r="O51" s="110">
        <v>0</v>
      </c>
      <c r="P51" s="110">
        <v>0</v>
      </c>
      <c r="Q51" s="111">
        <v>0</v>
      </c>
      <c r="R51" s="111">
        <v>0</v>
      </c>
      <c r="S51" s="111">
        <v>0</v>
      </c>
      <c r="T51" s="111">
        <v>0</v>
      </c>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4">
      <c r="B52" s="177" t="s">
        <v>301</v>
      </c>
      <c r="C52" s="134" t="s">
        <v>4</v>
      </c>
      <c r="D52" s="110">
        <v>0</v>
      </c>
      <c r="E52" s="111">
        <v>0</v>
      </c>
      <c r="F52" s="111">
        <v>0</v>
      </c>
      <c r="G52" s="111">
        <v>0</v>
      </c>
      <c r="H52" s="111">
        <v>0</v>
      </c>
      <c r="I52" s="110">
        <v>0</v>
      </c>
      <c r="J52" s="110">
        <v>0</v>
      </c>
      <c r="K52" s="111">
        <v>0</v>
      </c>
      <c r="L52" s="111">
        <v>0</v>
      </c>
      <c r="M52" s="111">
        <v>0</v>
      </c>
      <c r="N52" s="111">
        <v>0</v>
      </c>
      <c r="O52" s="110">
        <v>0</v>
      </c>
      <c r="P52" s="110">
        <v>0</v>
      </c>
      <c r="Q52" s="111">
        <v>0</v>
      </c>
      <c r="R52" s="111">
        <v>0</v>
      </c>
      <c r="S52" s="111">
        <v>0</v>
      </c>
      <c r="T52" s="111">
        <v>0</v>
      </c>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4">
      <c r="B53" s="177" t="s">
        <v>302</v>
      </c>
      <c r="C53" s="134" t="s">
        <v>5</v>
      </c>
      <c r="D53" s="110">
        <v>0</v>
      </c>
      <c r="E53" s="111">
        <v>0</v>
      </c>
      <c r="F53" s="111">
        <v>0</v>
      </c>
      <c r="G53" s="111">
        <v>0</v>
      </c>
      <c r="H53" s="111">
        <v>0</v>
      </c>
      <c r="I53" s="110">
        <v>0</v>
      </c>
      <c r="J53" s="110">
        <v>0</v>
      </c>
      <c r="K53" s="111">
        <v>0</v>
      </c>
      <c r="L53" s="111">
        <v>0</v>
      </c>
      <c r="M53" s="111">
        <v>0</v>
      </c>
      <c r="N53" s="111">
        <v>0</v>
      </c>
      <c r="O53" s="110">
        <v>0</v>
      </c>
      <c r="P53" s="110">
        <v>0</v>
      </c>
      <c r="Q53" s="111">
        <v>0</v>
      </c>
      <c r="R53" s="111">
        <v>0</v>
      </c>
      <c r="S53" s="111">
        <v>0</v>
      </c>
      <c r="T53" s="111">
        <v>0</v>
      </c>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4">
      <c r="B54" s="182" t="s">
        <v>303</v>
      </c>
      <c r="C54" s="137" t="s">
        <v>77</v>
      </c>
      <c r="D54" s="115">
        <f>+D23+D26-D28+D30-D32+D34-D36+D38+D41-D43+D45+D46-D47-D49+D50+D51+D52+D53</f>
        <v>240953</v>
      </c>
      <c r="E54" s="116">
        <f>+E24+E27+E31+E35-E36+E39+E42+E45+E46-E49+E51+E52+E53</f>
        <v>463714</v>
      </c>
      <c r="F54" s="116">
        <f t="shared" ref="F54:I54" si="0">+F24+F27+F31+F35-F36+F39+F42+F45+F46-F49+F51+F52+F53</f>
        <v>0</v>
      </c>
      <c r="G54" s="116">
        <f t="shared" si="0"/>
        <v>0</v>
      </c>
      <c r="H54" s="116">
        <f t="shared" si="0"/>
        <v>0</v>
      </c>
      <c r="I54" s="116">
        <f t="shared" si="0"/>
        <v>0</v>
      </c>
      <c r="J54" s="115">
        <f>+J23+J26-J28+J30-J32+J34-J36+J38+J41-J43+J45+J46-J47-J49+J50+J51+J52+J53</f>
        <v>9094990</v>
      </c>
      <c r="K54" s="116">
        <f>+K24+K27+K31+K35-K36+K39+K42+K45+K46-K49+K51+K52+K53</f>
        <v>9094990</v>
      </c>
      <c r="L54" s="116">
        <f t="shared" ref="L54" si="1">+L24+L27+L31+L35-L36+L39+L42+L45+L46-L49+L51+L52+L53</f>
        <v>0</v>
      </c>
      <c r="M54" s="116">
        <f t="shared" ref="M54" si="2">+M24+M27+M31+M35-M36+M39+M42+M45+M46-M49+M51+M52+M53</f>
        <v>0</v>
      </c>
      <c r="N54" s="116">
        <f t="shared" ref="N54:O54" si="3">+N24+N27+N31+N35-N36+N39+N42+N45+N46-N49+N51+N52+N53</f>
        <v>0</v>
      </c>
      <c r="O54" s="116">
        <f t="shared" si="3"/>
        <v>0</v>
      </c>
      <c r="P54" s="115">
        <f>+P23+P26-P28+P30-P32+P34-P36+P38+P41-P43+P45+P46-P47-P49+P50+P51+P52+P53</f>
        <v>44516989</v>
      </c>
      <c r="Q54" s="116">
        <f>+Q24+Q27+Q31+Q35-Q36+Q39+Q42+Q45+Q46-Q49+Q51+Q52+Q53</f>
        <v>44516989</v>
      </c>
      <c r="R54" s="116">
        <f t="shared" ref="R54" si="4">+R24+R27+R31+R35-R36+R39+R42+R45+R46-R49+R51+R52+R53</f>
        <v>0</v>
      </c>
      <c r="S54" s="116">
        <f t="shared" ref="S54" si="5">+S24+S27+S31+S35-S36+S39+S42+S45+S46-S49+S51+S52+S53</f>
        <v>0</v>
      </c>
      <c r="T54" s="116">
        <f t="shared" ref="T54" si="6">+T24+T27+T31+T35-T36+T39+T42+T45+T46-T49+T51+T52+T53</f>
        <v>0</v>
      </c>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86552105</v>
      </c>
      <c r="AT54" s="115">
        <f t="shared" ref="AT54:AU54" si="7">+AT23+AT26-AT28+AT30-AT32+AT34-AT36+AT38+AT41-AT43+AT45+AT46-AT47-AT49+AT50+AT51+AT52+AT53</f>
        <v>0</v>
      </c>
      <c r="AU54" s="115">
        <f t="shared" si="7"/>
        <v>0</v>
      </c>
      <c r="AV54" s="312"/>
      <c r="AW54" s="319"/>
    </row>
    <row r="55" spans="2:49" x14ac:dyDescent="0.4">
      <c r="B55" s="182" t="s">
        <v>304</v>
      </c>
      <c r="C55" s="138" t="s">
        <v>28</v>
      </c>
      <c r="D55" s="115">
        <f t="shared" ref="D55:T55" si="8">+D56</f>
        <v>0</v>
      </c>
      <c r="E55" s="116">
        <f t="shared" si="8"/>
        <v>0</v>
      </c>
      <c r="F55" s="116">
        <f t="shared" si="8"/>
        <v>0</v>
      </c>
      <c r="G55" s="116">
        <f t="shared" si="8"/>
        <v>0</v>
      </c>
      <c r="H55" s="116">
        <f t="shared" si="8"/>
        <v>0</v>
      </c>
      <c r="I55" s="115">
        <f t="shared" si="8"/>
        <v>0</v>
      </c>
      <c r="J55" s="115">
        <f t="shared" si="8"/>
        <v>0</v>
      </c>
      <c r="K55" s="116">
        <f t="shared" si="8"/>
        <v>0</v>
      </c>
      <c r="L55" s="116">
        <f t="shared" si="8"/>
        <v>0</v>
      </c>
      <c r="M55" s="116">
        <f t="shared" si="8"/>
        <v>0</v>
      </c>
      <c r="N55" s="116">
        <f t="shared" si="8"/>
        <v>0</v>
      </c>
      <c r="O55" s="115">
        <f t="shared" si="8"/>
        <v>0</v>
      </c>
      <c r="P55" s="115">
        <f t="shared" si="8"/>
        <v>0</v>
      </c>
      <c r="Q55" s="116">
        <f t="shared" si="8"/>
        <v>0</v>
      </c>
      <c r="R55" s="116">
        <f t="shared" si="8"/>
        <v>0</v>
      </c>
      <c r="S55" s="116">
        <f t="shared" si="8"/>
        <v>0</v>
      </c>
      <c r="T55" s="116">
        <f t="shared" si="8"/>
        <v>0</v>
      </c>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f>+AS56</f>
        <v>0</v>
      </c>
      <c r="AT55" s="117">
        <f>+AT56</f>
        <v>0</v>
      </c>
      <c r="AU55" s="117">
        <f>+AU56</f>
        <v>0</v>
      </c>
      <c r="AV55" s="312"/>
      <c r="AW55" s="319"/>
    </row>
    <row r="56" spans="2:49" ht="11.85" customHeight="1" x14ac:dyDescent="0.4">
      <c r="B56" s="177" t="s">
        <v>120</v>
      </c>
      <c r="C56" s="138" t="s">
        <v>452</v>
      </c>
      <c r="D56" s="110">
        <v>0</v>
      </c>
      <c r="E56" s="111">
        <v>0</v>
      </c>
      <c r="F56" s="111">
        <v>0</v>
      </c>
      <c r="G56" s="111">
        <v>0</v>
      </c>
      <c r="H56" s="111">
        <v>0</v>
      </c>
      <c r="I56" s="110">
        <v>0</v>
      </c>
      <c r="J56" s="110">
        <v>0</v>
      </c>
      <c r="K56" s="111">
        <v>0</v>
      </c>
      <c r="L56" s="111">
        <v>0</v>
      </c>
      <c r="M56" s="111">
        <v>0</v>
      </c>
      <c r="N56" s="111">
        <v>0</v>
      </c>
      <c r="O56" s="110">
        <v>0</v>
      </c>
      <c r="P56" s="110">
        <v>0</v>
      </c>
      <c r="Q56" s="111">
        <v>0</v>
      </c>
      <c r="R56" s="111">
        <v>0</v>
      </c>
      <c r="S56" s="111">
        <v>0</v>
      </c>
      <c r="T56" s="111">
        <v>0</v>
      </c>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v>0</v>
      </c>
      <c r="AT56" s="114">
        <v>0</v>
      </c>
      <c r="AU56" s="114">
        <v>0</v>
      </c>
      <c r="AV56" s="114"/>
      <c r="AW56" s="319"/>
    </row>
    <row r="57" spans="2:49" x14ac:dyDescent="0.4">
      <c r="B57" s="177" t="s">
        <v>121</v>
      </c>
      <c r="C57" s="138" t="s">
        <v>29</v>
      </c>
      <c r="D57" s="110">
        <v>0</v>
      </c>
      <c r="E57" s="111">
        <v>0</v>
      </c>
      <c r="F57" s="111">
        <v>0</v>
      </c>
      <c r="G57" s="111">
        <v>0</v>
      </c>
      <c r="H57" s="111">
        <v>0</v>
      </c>
      <c r="I57" s="110">
        <v>0</v>
      </c>
      <c r="J57" s="110">
        <v>0</v>
      </c>
      <c r="K57" s="111">
        <v>0</v>
      </c>
      <c r="L57" s="111">
        <v>0</v>
      </c>
      <c r="M57" s="111">
        <v>0</v>
      </c>
      <c r="N57" s="111">
        <v>0</v>
      </c>
      <c r="O57" s="110">
        <v>0</v>
      </c>
      <c r="P57" s="110">
        <v>0</v>
      </c>
      <c r="Q57" s="111">
        <v>0</v>
      </c>
      <c r="R57" s="111">
        <v>0</v>
      </c>
      <c r="S57" s="111">
        <v>0</v>
      </c>
      <c r="T57" s="111">
        <v>0</v>
      </c>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v>0</v>
      </c>
      <c r="AT57" s="114">
        <v>0</v>
      </c>
      <c r="AU57" s="114">
        <v>0</v>
      </c>
      <c r="AV57" s="114"/>
      <c r="AW57" s="319"/>
    </row>
    <row r="58" spans="2:49" s="6" customFormat="1" x14ac:dyDescent="0.4">
      <c r="B58" s="185" t="s">
        <v>484</v>
      </c>
      <c r="C58" s="186"/>
      <c r="D58" s="187">
        <v>0</v>
      </c>
      <c r="E58" s="188">
        <v>0</v>
      </c>
      <c r="F58" s="188">
        <v>0</v>
      </c>
      <c r="G58" s="188">
        <v>0</v>
      </c>
      <c r="H58" s="188">
        <v>0</v>
      </c>
      <c r="I58" s="187">
        <v>0</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4">
      <c r="C59" s="36"/>
    </row>
    <row r="60" spans="2:49" ht="13.2" hidden="1" customHeight="1" x14ac:dyDescent="0.4">
      <c r="B60" s="139"/>
    </row>
    <row r="61" spans="2:49" hidden="1" x14ac:dyDescent="0.4"/>
    <row r="62" spans="2:49" x14ac:dyDescent="0.4"/>
  </sheetData>
  <sheetProtection password="D429" sheet="1" objects="1" scenarios="1"/>
  <conditionalFormatting sqref="Z18:Z19">
    <cfRule type="cellIs" dxfId="483" priority="385" stopIfTrue="1" operator="lessThan">
      <formula>0</formula>
    </cfRule>
  </conditionalFormatting>
  <conditionalFormatting sqref="AA11:AA14">
    <cfRule type="cellIs" dxfId="482" priority="383" stopIfTrue="1" operator="lessThan">
      <formula>0</formula>
    </cfRule>
  </conditionalFormatting>
  <conditionalFormatting sqref="AN18:AN19">
    <cfRule type="cellIs" dxfId="481" priority="359" stopIfTrue="1" operator="lessThan">
      <formula>0</formula>
    </cfRule>
  </conditionalFormatting>
  <conditionalFormatting sqref="AU47">
    <cfRule type="cellIs" dxfId="480" priority="28" stopIfTrue="1" operator="lessThan">
      <formula>0</formula>
    </cfRule>
  </conditionalFormatting>
  <conditionalFormatting sqref="AS26">
    <cfRule type="cellIs" dxfId="479" priority="63" stopIfTrue="1" operator="lessThan">
      <formula>0</formula>
    </cfRule>
  </conditionalFormatting>
  <conditionalFormatting sqref="AT26">
    <cfRule type="cellIs" dxfId="478" priority="62" stopIfTrue="1" operator="lessThan">
      <formula>0</formula>
    </cfRule>
  </conditionalFormatting>
  <conditionalFormatting sqref="D5:D7">
    <cfRule type="cellIs" dxfId="477" priority="481" stopIfTrue="1" operator="lessThan">
      <formula>0</formula>
    </cfRule>
  </conditionalFormatting>
  <conditionalFormatting sqref="AU51">
    <cfRule type="cellIs" dxfId="476" priority="19" stopIfTrue="1" operator="lessThan">
      <formula>0</formula>
    </cfRule>
  </conditionalFormatting>
  <conditionalFormatting sqref="J5:J7">
    <cfRule type="cellIs" dxfId="475" priority="479" stopIfTrue="1" operator="lessThan">
      <formula>0</formula>
    </cfRule>
  </conditionalFormatting>
  <conditionalFormatting sqref="AT52">
    <cfRule type="cellIs" dxfId="474" priority="17" stopIfTrue="1" operator="lessThan">
      <formula>0</formula>
    </cfRule>
  </conditionalFormatting>
  <conditionalFormatting sqref="P5:P7">
    <cfRule type="cellIs" dxfId="473" priority="477" stopIfTrue="1" operator="lessThan">
      <formula>0</formula>
    </cfRule>
  </conditionalFormatting>
  <conditionalFormatting sqref="U5:U7">
    <cfRule type="cellIs" dxfId="472" priority="476" stopIfTrue="1" operator="lessThan">
      <formula>0</formula>
    </cfRule>
  </conditionalFormatting>
  <conditionalFormatting sqref="X5:X7">
    <cfRule type="cellIs" dxfId="471" priority="475" stopIfTrue="1" operator="lessThan">
      <formula>0</formula>
    </cfRule>
  </conditionalFormatting>
  <conditionalFormatting sqref="AA5:AA7">
    <cfRule type="cellIs" dxfId="470" priority="474" stopIfTrue="1" operator="lessThan">
      <formula>0</formula>
    </cfRule>
  </conditionalFormatting>
  <conditionalFormatting sqref="AD5:AD7">
    <cfRule type="cellIs" dxfId="469" priority="473" stopIfTrue="1" operator="lessThan">
      <formula>0</formula>
    </cfRule>
  </conditionalFormatting>
  <conditionalFormatting sqref="AI5:AI7">
    <cfRule type="cellIs" dxfId="468" priority="472" stopIfTrue="1" operator="lessThan">
      <formula>0</formula>
    </cfRule>
  </conditionalFormatting>
  <conditionalFormatting sqref="AN5:AN7">
    <cfRule type="cellIs" dxfId="467" priority="471" stopIfTrue="1" operator="lessThan">
      <formula>0</formula>
    </cfRule>
  </conditionalFormatting>
  <conditionalFormatting sqref="AS5:AS7">
    <cfRule type="cellIs" dxfId="466" priority="470" stopIfTrue="1" operator="lessThan">
      <formula>0</formula>
    </cfRule>
  </conditionalFormatting>
  <conditionalFormatting sqref="AT5:AT7">
    <cfRule type="cellIs" dxfId="465" priority="469" stopIfTrue="1" operator="lessThan">
      <formula>0</formula>
    </cfRule>
  </conditionalFormatting>
  <conditionalFormatting sqref="AU5:AU7">
    <cfRule type="cellIs" dxfId="464" priority="468" stopIfTrue="1" operator="lessThan">
      <formula>0</formula>
    </cfRule>
  </conditionalFormatting>
  <conditionalFormatting sqref="D9">
    <cfRule type="cellIs" dxfId="463" priority="467" stopIfTrue="1" operator="lessThan">
      <formula>0</formula>
    </cfRule>
  </conditionalFormatting>
  <conditionalFormatting sqref="D11:D20">
    <cfRule type="cellIs" dxfId="462" priority="466" stopIfTrue="1" operator="lessThan">
      <formula>0</formula>
    </cfRule>
  </conditionalFormatting>
  <conditionalFormatting sqref="E10:I10">
    <cfRule type="cellIs" dxfId="461" priority="465" stopIfTrue="1" operator="lessThan">
      <formula>0</formula>
    </cfRule>
  </conditionalFormatting>
  <conditionalFormatting sqref="E11:I11">
    <cfRule type="cellIs" dxfId="460" priority="464" stopIfTrue="1" operator="lessThan">
      <formula>0</formula>
    </cfRule>
  </conditionalFormatting>
  <conditionalFormatting sqref="E13:I16">
    <cfRule type="cellIs" dxfId="459" priority="463" stopIfTrue="1" operator="lessThan">
      <formula>0</formula>
    </cfRule>
  </conditionalFormatting>
  <conditionalFormatting sqref="E18:I20">
    <cfRule type="cellIs" dxfId="458" priority="462" stopIfTrue="1" operator="lessThan">
      <formula>0</formula>
    </cfRule>
  </conditionalFormatting>
  <conditionalFormatting sqref="H17">
    <cfRule type="cellIs" dxfId="457" priority="461" stopIfTrue="1" operator="lessThan">
      <formula>0</formula>
    </cfRule>
  </conditionalFormatting>
  <conditionalFormatting sqref="D23">
    <cfRule type="cellIs" dxfId="456" priority="460" stopIfTrue="1" operator="lessThan">
      <formula>0</formula>
    </cfRule>
  </conditionalFormatting>
  <conditionalFormatting sqref="D26">
    <cfRule type="cellIs" dxfId="455" priority="459" stopIfTrue="1" operator="lessThan">
      <formula>0</formula>
    </cfRule>
  </conditionalFormatting>
  <conditionalFormatting sqref="D28">
    <cfRule type="cellIs" dxfId="454" priority="458" stopIfTrue="1" operator="lessThan">
      <formula>0</formula>
    </cfRule>
  </conditionalFormatting>
  <conditionalFormatting sqref="D30">
    <cfRule type="cellIs" dxfId="453" priority="457" stopIfTrue="1" operator="lessThan">
      <formula>0</formula>
    </cfRule>
  </conditionalFormatting>
  <conditionalFormatting sqref="D32">
    <cfRule type="cellIs" dxfId="452" priority="456" stopIfTrue="1" operator="lessThan">
      <formula>0</formula>
    </cfRule>
  </conditionalFormatting>
  <conditionalFormatting sqref="AU57">
    <cfRule type="cellIs" dxfId="451" priority="7" stopIfTrue="1" operator="lessThan">
      <formula>0</formula>
    </cfRule>
  </conditionalFormatting>
  <conditionalFormatting sqref="D34">
    <cfRule type="cellIs" dxfId="450" priority="455" stopIfTrue="1" operator="lessThan">
      <formula>0</formula>
    </cfRule>
  </conditionalFormatting>
  <conditionalFormatting sqref="D38">
    <cfRule type="cellIs" dxfId="449" priority="454" stopIfTrue="1" operator="lessThan">
      <formula>0</formula>
    </cfRule>
  </conditionalFormatting>
  <conditionalFormatting sqref="D41">
    <cfRule type="cellIs" dxfId="448" priority="453" stopIfTrue="1" operator="lessThan">
      <formula>0</formula>
    </cfRule>
  </conditionalFormatting>
  <conditionalFormatting sqref="D43">
    <cfRule type="cellIs" dxfId="447" priority="452" stopIfTrue="1" operator="lessThan">
      <formula>0</formula>
    </cfRule>
  </conditionalFormatting>
  <conditionalFormatting sqref="D47">
    <cfRule type="cellIs" dxfId="446" priority="451" stopIfTrue="1" operator="lessThan">
      <formula>0</formula>
    </cfRule>
  </conditionalFormatting>
  <conditionalFormatting sqref="D50">
    <cfRule type="cellIs" dxfId="445" priority="450" stopIfTrue="1" operator="lessThan">
      <formula>0</formula>
    </cfRule>
  </conditionalFormatting>
  <conditionalFormatting sqref="E24:I24">
    <cfRule type="cellIs" dxfId="444" priority="448" stopIfTrue="1" operator="lessThan">
      <formula>0</formula>
    </cfRule>
  </conditionalFormatting>
  <conditionalFormatting sqref="E27:I27">
    <cfRule type="cellIs" dxfId="443" priority="447" stopIfTrue="1" operator="lessThan">
      <formula>0</formula>
    </cfRule>
  </conditionalFormatting>
  <conditionalFormatting sqref="E31:I31">
    <cfRule type="cellIs" dxfId="442" priority="446" stopIfTrue="1" operator="lessThan">
      <formula>0</formula>
    </cfRule>
  </conditionalFormatting>
  <conditionalFormatting sqref="E35:I35">
    <cfRule type="cellIs" dxfId="441" priority="445" stopIfTrue="1" operator="lessThan">
      <formula>0</formula>
    </cfRule>
  </conditionalFormatting>
  <conditionalFormatting sqref="E39:I39">
    <cfRule type="cellIs" dxfId="440" priority="444" stopIfTrue="1" operator="lessThan">
      <formula>0</formula>
    </cfRule>
  </conditionalFormatting>
  <conditionalFormatting sqref="E42:I42">
    <cfRule type="cellIs" dxfId="439" priority="443" stopIfTrue="1" operator="lessThan">
      <formula>0</formula>
    </cfRule>
  </conditionalFormatting>
  <conditionalFormatting sqref="D36">
    <cfRule type="cellIs" dxfId="438" priority="442" stopIfTrue="1" operator="lessThan">
      <formula>0</formula>
    </cfRule>
  </conditionalFormatting>
  <conditionalFormatting sqref="E36:I36">
    <cfRule type="cellIs" dxfId="437" priority="441" stopIfTrue="1" operator="lessThan">
      <formula>0</formula>
    </cfRule>
  </conditionalFormatting>
  <conditionalFormatting sqref="D45">
    <cfRule type="cellIs" dxfId="436" priority="440" stopIfTrue="1" operator="lessThan">
      <formula>0</formula>
    </cfRule>
  </conditionalFormatting>
  <conditionalFormatting sqref="E45:I45">
    <cfRule type="cellIs" dxfId="435" priority="439" stopIfTrue="1" operator="lessThan">
      <formula>0</formula>
    </cfRule>
  </conditionalFormatting>
  <conditionalFormatting sqref="D46">
    <cfRule type="cellIs" dxfId="434" priority="438" stopIfTrue="1" operator="lessThan">
      <formula>0</formula>
    </cfRule>
  </conditionalFormatting>
  <conditionalFormatting sqref="E46:I46">
    <cfRule type="cellIs" dxfId="433" priority="437" stopIfTrue="1" operator="lessThan">
      <formula>0</formula>
    </cfRule>
  </conditionalFormatting>
  <conditionalFormatting sqref="D49">
    <cfRule type="cellIs" dxfId="432" priority="436" stopIfTrue="1" operator="lessThan">
      <formula>0</formula>
    </cfRule>
  </conditionalFormatting>
  <conditionalFormatting sqref="E49:I49">
    <cfRule type="cellIs" dxfId="431" priority="435" stopIfTrue="1" operator="lessThan">
      <formula>0</formula>
    </cfRule>
  </conditionalFormatting>
  <conditionalFormatting sqref="D51">
    <cfRule type="cellIs" dxfId="430" priority="434" stopIfTrue="1" operator="lessThan">
      <formula>0</formula>
    </cfRule>
  </conditionalFormatting>
  <conditionalFormatting sqref="E51:I51">
    <cfRule type="cellIs" dxfId="429" priority="433" stopIfTrue="1" operator="lessThan">
      <formula>0</formula>
    </cfRule>
  </conditionalFormatting>
  <conditionalFormatting sqref="D52">
    <cfRule type="cellIs" dxfId="428" priority="432" stopIfTrue="1" operator="lessThan">
      <formula>0</formula>
    </cfRule>
  </conditionalFormatting>
  <conditionalFormatting sqref="E52:I52">
    <cfRule type="cellIs" dxfId="427" priority="431" stopIfTrue="1" operator="lessThan">
      <formula>0</formula>
    </cfRule>
  </conditionalFormatting>
  <conditionalFormatting sqref="D53">
    <cfRule type="cellIs" dxfId="426" priority="430" stopIfTrue="1" operator="lessThan">
      <formula>0</formula>
    </cfRule>
  </conditionalFormatting>
  <conditionalFormatting sqref="E53:I53">
    <cfRule type="cellIs" dxfId="425" priority="429" stopIfTrue="1" operator="lessThan">
      <formula>0</formula>
    </cfRule>
  </conditionalFormatting>
  <conditionalFormatting sqref="D56">
    <cfRule type="cellIs" dxfId="424" priority="428" stopIfTrue="1" operator="lessThan">
      <formula>0</formula>
    </cfRule>
  </conditionalFormatting>
  <conditionalFormatting sqref="E56:I56">
    <cfRule type="cellIs" dxfId="423" priority="427" stopIfTrue="1" operator="lessThan">
      <formula>0</formula>
    </cfRule>
  </conditionalFormatting>
  <conditionalFormatting sqref="D57">
    <cfRule type="cellIs" dxfId="422" priority="426" stopIfTrue="1" operator="lessThan">
      <formula>0</formula>
    </cfRule>
  </conditionalFormatting>
  <conditionalFormatting sqref="E57:I57">
    <cfRule type="cellIs" dxfId="421" priority="425" stopIfTrue="1" operator="lessThan">
      <formula>0</formula>
    </cfRule>
  </conditionalFormatting>
  <conditionalFormatting sqref="D58">
    <cfRule type="cellIs" dxfId="420" priority="424" stopIfTrue="1" operator="lessThan">
      <formula>0</formula>
    </cfRule>
  </conditionalFormatting>
  <conditionalFormatting sqref="E58:I58">
    <cfRule type="cellIs" dxfId="419" priority="423" stopIfTrue="1" operator="lessThan">
      <formula>0</formula>
    </cfRule>
  </conditionalFormatting>
  <conditionalFormatting sqref="J9">
    <cfRule type="cellIs" dxfId="418" priority="422" stopIfTrue="1" operator="lessThan">
      <formula>0</formula>
    </cfRule>
  </conditionalFormatting>
  <conditionalFormatting sqref="J11:J14">
    <cfRule type="cellIs" dxfId="417" priority="421" stopIfTrue="1" operator="lessThan">
      <formula>0</formula>
    </cfRule>
  </conditionalFormatting>
  <conditionalFormatting sqref="K10:O10">
    <cfRule type="cellIs" dxfId="416" priority="420" stopIfTrue="1" operator="lessThan">
      <formula>0</formula>
    </cfRule>
  </conditionalFormatting>
  <conditionalFormatting sqref="K11:O11">
    <cfRule type="cellIs" dxfId="415" priority="419" stopIfTrue="1" operator="lessThan">
      <formula>0</formula>
    </cfRule>
  </conditionalFormatting>
  <conditionalFormatting sqref="K13:O14">
    <cfRule type="cellIs" dxfId="414" priority="418" stopIfTrue="1" operator="lessThan">
      <formula>0</formula>
    </cfRule>
  </conditionalFormatting>
  <conditionalFormatting sqref="J16:J19">
    <cfRule type="cellIs" dxfId="413" priority="417" stopIfTrue="1" operator="lessThan">
      <formula>0</formula>
    </cfRule>
  </conditionalFormatting>
  <conditionalFormatting sqref="K16:O16">
    <cfRule type="cellIs" dxfId="412" priority="416" stopIfTrue="1" operator="lessThan">
      <formula>0</formula>
    </cfRule>
  </conditionalFormatting>
  <conditionalFormatting sqref="K18:O19">
    <cfRule type="cellIs" dxfId="411" priority="415" stopIfTrue="1" operator="lessThan">
      <formula>0</formula>
    </cfRule>
  </conditionalFormatting>
  <conditionalFormatting sqref="L17:N17">
    <cfRule type="cellIs" dxfId="410" priority="414" stopIfTrue="1" operator="lessThan">
      <formula>0</formula>
    </cfRule>
  </conditionalFormatting>
  <conditionalFormatting sqref="P9">
    <cfRule type="cellIs" dxfId="409" priority="413" stopIfTrue="1" operator="lessThan">
      <formula>0</formula>
    </cfRule>
  </conditionalFormatting>
  <conditionalFormatting sqref="P11:P14">
    <cfRule type="cellIs" dxfId="408" priority="412" stopIfTrue="1" operator="lessThan">
      <formula>0</formula>
    </cfRule>
  </conditionalFormatting>
  <conditionalFormatting sqref="Q10:T10">
    <cfRule type="cellIs" dxfId="407" priority="411" stopIfTrue="1" operator="lessThan">
      <formula>0</formula>
    </cfRule>
  </conditionalFormatting>
  <conditionalFormatting sqref="Q11:T11">
    <cfRule type="cellIs" dxfId="406" priority="410" stopIfTrue="1" operator="lessThan">
      <formula>0</formula>
    </cfRule>
  </conditionalFormatting>
  <conditionalFormatting sqref="Q13:T14">
    <cfRule type="cellIs" dxfId="405" priority="409" stopIfTrue="1" operator="lessThan">
      <formula>0</formula>
    </cfRule>
  </conditionalFormatting>
  <conditionalFormatting sqref="P18:P19">
    <cfRule type="cellIs" dxfId="404" priority="408" stopIfTrue="1" operator="lessThan">
      <formula>0</formula>
    </cfRule>
  </conditionalFormatting>
  <conditionalFormatting sqref="Q18:T19">
    <cfRule type="cellIs" dxfId="403" priority="407" stopIfTrue="1" operator="lessThan">
      <formula>0</formula>
    </cfRule>
  </conditionalFormatting>
  <conditionalFormatting sqref="U9">
    <cfRule type="cellIs" dxfId="402" priority="406" stopIfTrue="1" operator="lessThan">
      <formula>0</formula>
    </cfRule>
  </conditionalFormatting>
  <conditionalFormatting sqref="U11:U14">
    <cfRule type="cellIs" dxfId="401" priority="405" stopIfTrue="1" operator="lessThan">
      <formula>0</formula>
    </cfRule>
  </conditionalFormatting>
  <conditionalFormatting sqref="V10">
    <cfRule type="cellIs" dxfId="400" priority="404" stopIfTrue="1" operator="lessThan">
      <formula>0</formula>
    </cfRule>
  </conditionalFormatting>
  <conditionalFormatting sqref="V11">
    <cfRule type="cellIs" dxfId="399" priority="403" stopIfTrue="1" operator="lessThan">
      <formula>0</formula>
    </cfRule>
  </conditionalFormatting>
  <conditionalFormatting sqref="V13:V14">
    <cfRule type="cellIs" dxfId="398" priority="402" stopIfTrue="1" operator="lessThan">
      <formula>0</formula>
    </cfRule>
  </conditionalFormatting>
  <conditionalFormatting sqref="U18:U19">
    <cfRule type="cellIs" dxfId="397" priority="401" stopIfTrue="1" operator="lessThan">
      <formula>0</formula>
    </cfRule>
  </conditionalFormatting>
  <conditionalFormatting sqref="V18:V19">
    <cfRule type="cellIs" dxfId="396" priority="400" stopIfTrue="1" operator="lessThan">
      <formula>0</formula>
    </cfRule>
  </conditionalFormatting>
  <conditionalFormatting sqref="W10">
    <cfRule type="cellIs" dxfId="395" priority="399" stopIfTrue="1" operator="lessThan">
      <formula>0</formula>
    </cfRule>
  </conditionalFormatting>
  <conditionalFormatting sqref="W11">
    <cfRule type="cellIs" dxfId="394" priority="398" stopIfTrue="1" operator="lessThan">
      <formula>0</formula>
    </cfRule>
  </conditionalFormatting>
  <conditionalFormatting sqref="W13:W14">
    <cfRule type="cellIs" dxfId="393" priority="397" stopIfTrue="1" operator="lessThan">
      <formula>0</formula>
    </cfRule>
  </conditionalFormatting>
  <conditionalFormatting sqref="W18:W19">
    <cfRule type="cellIs" dxfId="392" priority="396" stopIfTrue="1" operator="lessThan">
      <formula>0</formula>
    </cfRule>
  </conditionalFormatting>
  <conditionalFormatting sqref="X9">
    <cfRule type="cellIs" dxfId="391" priority="395" stopIfTrue="1" operator="lessThan">
      <formula>0</formula>
    </cfRule>
  </conditionalFormatting>
  <conditionalFormatting sqref="X11:X14">
    <cfRule type="cellIs" dxfId="390" priority="394" stopIfTrue="1" operator="lessThan">
      <formula>0</formula>
    </cfRule>
  </conditionalFormatting>
  <conditionalFormatting sqref="Y10">
    <cfRule type="cellIs" dxfId="389" priority="393" stopIfTrue="1" operator="lessThan">
      <formula>0</formula>
    </cfRule>
  </conditionalFormatting>
  <conditionalFormatting sqref="Y11">
    <cfRule type="cellIs" dxfId="388" priority="392" stopIfTrue="1" operator="lessThan">
      <formula>0</formula>
    </cfRule>
  </conditionalFormatting>
  <conditionalFormatting sqref="Y13:Y14">
    <cfRule type="cellIs" dxfId="387" priority="391" stopIfTrue="1" operator="lessThan">
      <formula>0</formula>
    </cfRule>
  </conditionalFormatting>
  <conditionalFormatting sqref="X18:X19">
    <cfRule type="cellIs" dxfId="386" priority="390" stopIfTrue="1" operator="lessThan">
      <formula>0</formula>
    </cfRule>
  </conditionalFormatting>
  <conditionalFormatting sqref="Y18:Y19">
    <cfRule type="cellIs" dxfId="385" priority="389" stopIfTrue="1" operator="lessThan">
      <formula>0</formula>
    </cfRule>
  </conditionalFormatting>
  <conditionalFormatting sqref="Z10">
    <cfRule type="cellIs" dxfId="384" priority="388" stopIfTrue="1" operator="lessThan">
      <formula>0</formula>
    </cfRule>
  </conditionalFormatting>
  <conditionalFormatting sqref="Z11">
    <cfRule type="cellIs" dxfId="383" priority="387" stopIfTrue="1" operator="lessThan">
      <formula>0</formula>
    </cfRule>
  </conditionalFormatting>
  <conditionalFormatting sqref="Z13:Z14">
    <cfRule type="cellIs" dxfId="382" priority="386" stopIfTrue="1" operator="lessThan">
      <formula>0</formula>
    </cfRule>
  </conditionalFormatting>
  <conditionalFormatting sqref="AA9">
    <cfRule type="cellIs" dxfId="381" priority="384" stopIfTrue="1" operator="lessThan">
      <formula>0</formula>
    </cfRule>
  </conditionalFormatting>
  <conditionalFormatting sqref="AB10">
    <cfRule type="cellIs" dxfId="380" priority="382" stopIfTrue="1" operator="lessThan">
      <formula>0</formula>
    </cfRule>
  </conditionalFormatting>
  <conditionalFormatting sqref="AB11">
    <cfRule type="cellIs" dxfId="379" priority="381" stopIfTrue="1" operator="lessThan">
      <formula>0</formula>
    </cfRule>
  </conditionalFormatting>
  <conditionalFormatting sqref="AB13:AB14">
    <cfRule type="cellIs" dxfId="378" priority="380" stopIfTrue="1" operator="lessThan">
      <formula>0</formula>
    </cfRule>
  </conditionalFormatting>
  <conditionalFormatting sqref="AA18:AA19">
    <cfRule type="cellIs" dxfId="377" priority="379" stopIfTrue="1" operator="lessThan">
      <formula>0</formula>
    </cfRule>
  </conditionalFormatting>
  <conditionalFormatting sqref="AB18:AB19">
    <cfRule type="cellIs" dxfId="376" priority="378" stopIfTrue="1" operator="lessThan">
      <formula>0</formula>
    </cfRule>
  </conditionalFormatting>
  <conditionalFormatting sqref="AC10">
    <cfRule type="cellIs" dxfId="375" priority="377" stopIfTrue="1" operator="lessThan">
      <formula>0</formula>
    </cfRule>
  </conditionalFormatting>
  <conditionalFormatting sqref="AC11">
    <cfRule type="cellIs" dxfId="374" priority="376" stopIfTrue="1" operator="lessThan">
      <formula>0</formula>
    </cfRule>
  </conditionalFormatting>
  <conditionalFormatting sqref="AC13:AC14">
    <cfRule type="cellIs" dxfId="373" priority="375" stopIfTrue="1" operator="lessThan">
      <formula>0</formula>
    </cfRule>
  </conditionalFormatting>
  <conditionalFormatting sqref="AC18:AC19">
    <cfRule type="cellIs" dxfId="372" priority="374" stopIfTrue="1" operator="lessThan">
      <formula>0</formula>
    </cfRule>
  </conditionalFormatting>
  <conditionalFormatting sqref="AD9">
    <cfRule type="cellIs" dxfId="371" priority="373" stopIfTrue="1" operator="lessThan">
      <formula>0</formula>
    </cfRule>
  </conditionalFormatting>
  <conditionalFormatting sqref="AD11:AD14">
    <cfRule type="cellIs" dxfId="370" priority="372" stopIfTrue="1" operator="lessThan">
      <formula>0</formula>
    </cfRule>
  </conditionalFormatting>
  <conditionalFormatting sqref="AD18:AD19">
    <cfRule type="cellIs" dxfId="369" priority="371" stopIfTrue="1" operator="lessThan">
      <formula>0</formula>
    </cfRule>
  </conditionalFormatting>
  <conditionalFormatting sqref="AS57">
    <cfRule type="cellIs" dxfId="368" priority="9" stopIfTrue="1" operator="lessThan">
      <formula>0</formula>
    </cfRule>
  </conditionalFormatting>
  <conditionalFormatting sqref="AT57">
    <cfRule type="cellIs" dxfId="367" priority="8" stopIfTrue="1" operator="lessThan">
      <formula>0</formula>
    </cfRule>
  </conditionalFormatting>
  <conditionalFormatting sqref="AI9">
    <cfRule type="cellIs" dxfId="366" priority="367" stopIfTrue="1" operator="lessThan">
      <formula>0</formula>
    </cfRule>
  </conditionalFormatting>
  <conditionalFormatting sqref="AI11:AI14">
    <cfRule type="cellIs" dxfId="365" priority="366" stopIfTrue="1" operator="lessThan">
      <formula>0</formula>
    </cfRule>
  </conditionalFormatting>
  <conditionalFormatting sqref="AI18:AI19">
    <cfRule type="cellIs" dxfId="364" priority="365" stopIfTrue="1" operator="lessThan">
      <formula>0</formula>
    </cfRule>
  </conditionalFormatting>
  <conditionalFormatting sqref="AN9">
    <cfRule type="cellIs" dxfId="363" priority="364" stopIfTrue="1" operator="lessThan">
      <formula>0</formula>
    </cfRule>
  </conditionalFormatting>
  <conditionalFormatting sqref="AN11:AN14">
    <cfRule type="cellIs" dxfId="362" priority="363" stopIfTrue="1" operator="lessThan">
      <formula>0</formula>
    </cfRule>
  </conditionalFormatting>
  <conditionalFormatting sqref="AO10:AR10">
    <cfRule type="cellIs" dxfId="361" priority="362" stopIfTrue="1" operator="lessThan">
      <formula>0</formula>
    </cfRule>
  </conditionalFormatting>
  <conditionalFormatting sqref="AO11:AR11">
    <cfRule type="cellIs" dxfId="360" priority="361" stopIfTrue="1" operator="lessThan">
      <formula>0</formula>
    </cfRule>
  </conditionalFormatting>
  <conditionalFormatting sqref="AO13:AR14">
    <cfRule type="cellIs" dxfId="359" priority="360" stopIfTrue="1" operator="lessThan">
      <formula>0</formula>
    </cfRule>
  </conditionalFormatting>
  <conditionalFormatting sqref="AO18:AR19">
    <cfRule type="cellIs" dxfId="358" priority="358" stopIfTrue="1" operator="lessThan">
      <formula>0</formula>
    </cfRule>
  </conditionalFormatting>
  <conditionalFormatting sqref="AS9">
    <cfRule type="cellIs" dxfId="357" priority="357" stopIfTrue="1" operator="lessThan">
      <formula>0</formula>
    </cfRule>
  </conditionalFormatting>
  <conditionalFormatting sqref="AT9">
    <cfRule type="cellIs" dxfId="356" priority="356" stopIfTrue="1" operator="lessThan">
      <formula>0</formula>
    </cfRule>
  </conditionalFormatting>
  <conditionalFormatting sqref="AU9">
    <cfRule type="cellIs" dxfId="355" priority="355" stopIfTrue="1" operator="lessThan">
      <formula>0</formula>
    </cfRule>
  </conditionalFormatting>
  <conditionalFormatting sqref="AS11">
    <cfRule type="cellIs" dxfId="354" priority="354" stopIfTrue="1" operator="lessThan">
      <formula>0</formula>
    </cfRule>
  </conditionalFormatting>
  <conditionalFormatting sqref="AT11">
    <cfRule type="cellIs" dxfId="353" priority="353" stopIfTrue="1" operator="lessThan">
      <formula>0</formula>
    </cfRule>
  </conditionalFormatting>
  <conditionalFormatting sqref="AU11">
    <cfRule type="cellIs" dxfId="352" priority="352" stopIfTrue="1" operator="lessThan">
      <formula>0</formula>
    </cfRule>
  </conditionalFormatting>
  <conditionalFormatting sqref="AS12">
    <cfRule type="cellIs" dxfId="351" priority="351" stopIfTrue="1" operator="lessThan">
      <formula>0</formula>
    </cfRule>
  </conditionalFormatting>
  <conditionalFormatting sqref="AT12">
    <cfRule type="cellIs" dxfId="350" priority="350" stopIfTrue="1" operator="lessThan">
      <formula>0</formula>
    </cfRule>
  </conditionalFormatting>
  <conditionalFormatting sqref="AU12">
    <cfRule type="cellIs" dxfId="349" priority="349" stopIfTrue="1" operator="lessThan">
      <formula>0</formula>
    </cfRule>
  </conditionalFormatting>
  <conditionalFormatting sqref="AS13">
    <cfRule type="cellIs" dxfId="348" priority="348" stopIfTrue="1" operator="lessThan">
      <formula>0</formula>
    </cfRule>
  </conditionalFormatting>
  <conditionalFormatting sqref="AT13">
    <cfRule type="cellIs" dxfId="347" priority="347" stopIfTrue="1" operator="lessThan">
      <formula>0</formula>
    </cfRule>
  </conditionalFormatting>
  <conditionalFormatting sqref="AU13">
    <cfRule type="cellIs" dxfId="346" priority="346" stopIfTrue="1" operator="lessThan">
      <formula>0</formula>
    </cfRule>
  </conditionalFormatting>
  <conditionalFormatting sqref="AS14">
    <cfRule type="cellIs" dxfId="345" priority="345" stopIfTrue="1" operator="lessThan">
      <formula>0</formula>
    </cfRule>
  </conditionalFormatting>
  <conditionalFormatting sqref="AT14">
    <cfRule type="cellIs" dxfId="344" priority="344" stopIfTrue="1" operator="lessThan">
      <formula>0</formula>
    </cfRule>
  </conditionalFormatting>
  <conditionalFormatting sqref="AU14">
    <cfRule type="cellIs" dxfId="343" priority="343" stopIfTrue="1" operator="lessThan">
      <formula>0</formula>
    </cfRule>
  </conditionalFormatting>
  <conditionalFormatting sqref="AS18">
    <cfRule type="cellIs" dxfId="342" priority="342" stopIfTrue="1" operator="lessThan">
      <formula>0</formula>
    </cfRule>
  </conditionalFormatting>
  <conditionalFormatting sqref="AT18">
    <cfRule type="cellIs" dxfId="341" priority="341" stopIfTrue="1" operator="lessThan">
      <formula>0</formula>
    </cfRule>
  </conditionalFormatting>
  <conditionalFormatting sqref="AU18">
    <cfRule type="cellIs" dxfId="340" priority="340" stopIfTrue="1" operator="lessThan">
      <formula>0</formula>
    </cfRule>
  </conditionalFormatting>
  <conditionalFormatting sqref="AS19">
    <cfRule type="cellIs" dxfId="339" priority="339" stopIfTrue="1" operator="lessThan">
      <formula>0</formula>
    </cfRule>
  </conditionalFormatting>
  <conditionalFormatting sqref="AT19">
    <cfRule type="cellIs" dxfId="338" priority="338" stopIfTrue="1" operator="lessThan">
      <formula>0</formula>
    </cfRule>
  </conditionalFormatting>
  <conditionalFormatting sqref="AU19">
    <cfRule type="cellIs" dxfId="337" priority="337" stopIfTrue="1" operator="lessThan">
      <formula>0</formula>
    </cfRule>
  </conditionalFormatting>
  <conditionalFormatting sqref="J23">
    <cfRule type="cellIs" dxfId="336" priority="336" stopIfTrue="1" operator="lessThan">
      <formula>0</formula>
    </cfRule>
  </conditionalFormatting>
  <conditionalFormatting sqref="J26">
    <cfRule type="cellIs" dxfId="335" priority="335" stopIfTrue="1" operator="lessThan">
      <formula>0</formula>
    </cfRule>
  </conditionalFormatting>
  <conditionalFormatting sqref="J28">
    <cfRule type="cellIs" dxfId="334" priority="334" stopIfTrue="1" operator="lessThan">
      <formula>0</formula>
    </cfRule>
  </conditionalFormatting>
  <conditionalFormatting sqref="J30">
    <cfRule type="cellIs" dxfId="333" priority="333" stopIfTrue="1" operator="lessThan">
      <formula>0</formula>
    </cfRule>
  </conditionalFormatting>
  <conditionalFormatting sqref="J32">
    <cfRule type="cellIs" dxfId="332" priority="332" stopIfTrue="1" operator="lessThan">
      <formula>0</formula>
    </cfRule>
  </conditionalFormatting>
  <conditionalFormatting sqref="J34">
    <cfRule type="cellIs" dxfId="331" priority="331" stopIfTrue="1" operator="lessThan">
      <formula>0</formula>
    </cfRule>
  </conditionalFormatting>
  <conditionalFormatting sqref="J38">
    <cfRule type="cellIs" dxfId="330" priority="330" stopIfTrue="1" operator="lessThan">
      <formula>0</formula>
    </cfRule>
  </conditionalFormatting>
  <conditionalFormatting sqref="J41">
    <cfRule type="cellIs" dxfId="329" priority="329" stopIfTrue="1" operator="lessThan">
      <formula>0</formula>
    </cfRule>
  </conditionalFormatting>
  <conditionalFormatting sqref="J43">
    <cfRule type="cellIs" dxfId="328" priority="328" stopIfTrue="1" operator="lessThan">
      <formula>0</formula>
    </cfRule>
  </conditionalFormatting>
  <conditionalFormatting sqref="J47">
    <cfRule type="cellIs" dxfId="327" priority="327" stopIfTrue="1" operator="lessThan">
      <formula>0</formula>
    </cfRule>
  </conditionalFormatting>
  <conditionalFormatting sqref="J50">
    <cfRule type="cellIs" dxfId="326" priority="326" stopIfTrue="1" operator="lessThan">
      <formula>0</formula>
    </cfRule>
  </conditionalFormatting>
  <conditionalFormatting sqref="K24:O24">
    <cfRule type="cellIs" dxfId="325" priority="325" stopIfTrue="1" operator="lessThan">
      <formula>0</formula>
    </cfRule>
  </conditionalFormatting>
  <conditionalFormatting sqref="K27:O27">
    <cfRule type="cellIs" dxfId="324" priority="324" stopIfTrue="1" operator="lessThan">
      <formula>0</formula>
    </cfRule>
  </conditionalFormatting>
  <conditionalFormatting sqref="K31:O31">
    <cfRule type="cellIs" dxfId="323" priority="323" stopIfTrue="1" operator="lessThan">
      <formula>0</formula>
    </cfRule>
  </conditionalFormatting>
  <conditionalFormatting sqref="K35:O35">
    <cfRule type="cellIs" dxfId="322" priority="322" stopIfTrue="1" operator="lessThan">
      <formula>0</formula>
    </cfRule>
  </conditionalFormatting>
  <conditionalFormatting sqref="K39:O39">
    <cfRule type="cellIs" dxfId="321" priority="321" stopIfTrue="1" operator="lessThan">
      <formula>0</formula>
    </cfRule>
  </conditionalFormatting>
  <conditionalFormatting sqref="K42:O42">
    <cfRule type="cellIs" dxfId="320" priority="320" stopIfTrue="1" operator="lessThan">
      <formula>0</formula>
    </cfRule>
  </conditionalFormatting>
  <conditionalFormatting sqref="J36">
    <cfRule type="cellIs" dxfId="319" priority="319" stopIfTrue="1" operator="lessThan">
      <formula>0</formula>
    </cfRule>
  </conditionalFormatting>
  <conditionalFormatting sqref="K36:O36">
    <cfRule type="cellIs" dxfId="318" priority="318" stopIfTrue="1" operator="lessThan">
      <formula>0</formula>
    </cfRule>
  </conditionalFormatting>
  <conditionalFormatting sqref="J45">
    <cfRule type="cellIs" dxfId="317" priority="317" stopIfTrue="1" operator="lessThan">
      <formula>0</formula>
    </cfRule>
  </conditionalFormatting>
  <conditionalFormatting sqref="K45:O45">
    <cfRule type="cellIs" dxfId="316" priority="316" stopIfTrue="1" operator="lessThan">
      <formula>0</formula>
    </cfRule>
  </conditionalFormatting>
  <conditionalFormatting sqref="J46">
    <cfRule type="cellIs" dxfId="315" priority="315" stopIfTrue="1" operator="lessThan">
      <formula>0</formula>
    </cfRule>
  </conditionalFormatting>
  <conditionalFormatting sqref="K46:O46">
    <cfRule type="cellIs" dxfId="314" priority="314" stopIfTrue="1" operator="lessThan">
      <formula>0</formula>
    </cfRule>
  </conditionalFormatting>
  <conditionalFormatting sqref="J49">
    <cfRule type="cellIs" dxfId="313" priority="313" stopIfTrue="1" operator="lessThan">
      <formula>0</formula>
    </cfRule>
  </conditionalFormatting>
  <conditionalFormatting sqref="K49:O49">
    <cfRule type="cellIs" dxfId="312" priority="312" stopIfTrue="1" operator="lessThan">
      <formula>0</formula>
    </cfRule>
  </conditionalFormatting>
  <conditionalFormatting sqref="J51">
    <cfRule type="cellIs" dxfId="311" priority="311" stopIfTrue="1" operator="lessThan">
      <formula>0</formula>
    </cfRule>
  </conditionalFormatting>
  <conditionalFormatting sqref="K51:O51">
    <cfRule type="cellIs" dxfId="310" priority="310" stopIfTrue="1" operator="lessThan">
      <formula>0</formula>
    </cfRule>
  </conditionalFormatting>
  <conditionalFormatting sqref="J52">
    <cfRule type="cellIs" dxfId="309" priority="309" stopIfTrue="1" operator="lessThan">
      <formula>0</formula>
    </cfRule>
  </conditionalFormatting>
  <conditionalFormatting sqref="K52:O52">
    <cfRule type="cellIs" dxfId="308" priority="308" stopIfTrue="1" operator="lessThan">
      <formula>0</formula>
    </cfRule>
  </conditionalFormatting>
  <conditionalFormatting sqref="J53">
    <cfRule type="cellIs" dxfId="307" priority="307" stopIfTrue="1" operator="lessThan">
      <formula>0</formula>
    </cfRule>
  </conditionalFormatting>
  <conditionalFormatting sqref="K53:O53">
    <cfRule type="cellIs" dxfId="306" priority="306" stopIfTrue="1" operator="lessThan">
      <formula>0</formula>
    </cfRule>
  </conditionalFormatting>
  <conditionalFormatting sqref="P23">
    <cfRule type="cellIs" dxfId="305" priority="305" stopIfTrue="1" operator="lessThan">
      <formula>0</formula>
    </cfRule>
  </conditionalFormatting>
  <conditionalFormatting sqref="P26">
    <cfRule type="cellIs" dxfId="304" priority="304" stopIfTrue="1" operator="lessThan">
      <formula>0</formula>
    </cfRule>
  </conditionalFormatting>
  <conditionalFormatting sqref="P28">
    <cfRule type="cellIs" dxfId="303" priority="303" stopIfTrue="1" operator="lessThan">
      <formula>0</formula>
    </cfRule>
  </conditionalFormatting>
  <conditionalFormatting sqref="P30">
    <cfRule type="cellIs" dxfId="302" priority="302" stopIfTrue="1" operator="lessThan">
      <formula>0</formula>
    </cfRule>
  </conditionalFormatting>
  <conditionalFormatting sqref="P32">
    <cfRule type="cellIs" dxfId="301" priority="301" stopIfTrue="1" operator="lessThan">
      <formula>0</formula>
    </cfRule>
  </conditionalFormatting>
  <conditionalFormatting sqref="P34">
    <cfRule type="cellIs" dxfId="300" priority="300" stopIfTrue="1" operator="lessThan">
      <formula>0</formula>
    </cfRule>
  </conditionalFormatting>
  <conditionalFormatting sqref="P38">
    <cfRule type="cellIs" dxfId="299" priority="299" stopIfTrue="1" operator="lessThan">
      <formula>0</formula>
    </cfRule>
  </conditionalFormatting>
  <conditionalFormatting sqref="P41">
    <cfRule type="cellIs" dxfId="298" priority="298" stopIfTrue="1" operator="lessThan">
      <formula>0</formula>
    </cfRule>
  </conditionalFormatting>
  <conditionalFormatting sqref="P43">
    <cfRule type="cellIs" dxfId="297" priority="297" stopIfTrue="1" operator="lessThan">
      <formula>0</formula>
    </cfRule>
  </conditionalFormatting>
  <conditionalFormatting sqref="P47">
    <cfRule type="cellIs" dxfId="296" priority="296" stopIfTrue="1" operator="lessThan">
      <formula>0</formula>
    </cfRule>
  </conditionalFormatting>
  <conditionalFormatting sqref="P50">
    <cfRule type="cellIs" dxfId="295" priority="295" stopIfTrue="1" operator="lessThan">
      <formula>0</formula>
    </cfRule>
  </conditionalFormatting>
  <conditionalFormatting sqref="Q24:T24">
    <cfRule type="cellIs" dxfId="294" priority="294" stopIfTrue="1" operator="lessThan">
      <formula>0</formula>
    </cfRule>
  </conditionalFormatting>
  <conditionalFormatting sqref="Q27:T27">
    <cfRule type="cellIs" dxfId="293" priority="293" stopIfTrue="1" operator="lessThan">
      <formula>0</formula>
    </cfRule>
  </conditionalFormatting>
  <conditionalFormatting sqref="Q31:T31">
    <cfRule type="cellIs" dxfId="292" priority="292" stopIfTrue="1" operator="lessThan">
      <formula>0</formula>
    </cfRule>
  </conditionalFormatting>
  <conditionalFormatting sqref="Q35:T35">
    <cfRule type="cellIs" dxfId="291" priority="291" stopIfTrue="1" operator="lessThan">
      <formula>0</formula>
    </cfRule>
  </conditionalFormatting>
  <conditionalFormatting sqref="Q39:T39">
    <cfRule type="cellIs" dxfId="290" priority="290" stopIfTrue="1" operator="lessThan">
      <formula>0</formula>
    </cfRule>
  </conditionalFormatting>
  <conditionalFormatting sqref="Q42:T42">
    <cfRule type="cellIs" dxfId="289" priority="289" stopIfTrue="1" operator="lessThan">
      <formula>0</formula>
    </cfRule>
  </conditionalFormatting>
  <conditionalFormatting sqref="P36">
    <cfRule type="cellIs" dxfId="288" priority="288" stopIfTrue="1" operator="lessThan">
      <formula>0</formula>
    </cfRule>
  </conditionalFormatting>
  <conditionalFormatting sqref="Q36:T36">
    <cfRule type="cellIs" dxfId="287" priority="287" stopIfTrue="1" operator="lessThan">
      <formula>0</formula>
    </cfRule>
  </conditionalFormatting>
  <conditionalFormatting sqref="P45">
    <cfRule type="cellIs" dxfId="286" priority="286" stopIfTrue="1" operator="lessThan">
      <formula>0</formula>
    </cfRule>
  </conditionalFormatting>
  <conditionalFormatting sqref="Q45:T45">
    <cfRule type="cellIs" dxfId="285" priority="285" stopIfTrue="1" operator="lessThan">
      <formula>0</formula>
    </cfRule>
  </conditionalFormatting>
  <conditionalFormatting sqref="P46">
    <cfRule type="cellIs" dxfId="284" priority="284" stopIfTrue="1" operator="lessThan">
      <formula>0</formula>
    </cfRule>
  </conditionalFormatting>
  <conditionalFormatting sqref="Q46:T46">
    <cfRule type="cellIs" dxfId="283" priority="283" stopIfTrue="1" operator="lessThan">
      <formula>0</formula>
    </cfRule>
  </conditionalFormatting>
  <conditionalFormatting sqref="P49">
    <cfRule type="cellIs" dxfId="282" priority="282" stopIfTrue="1" operator="lessThan">
      <formula>0</formula>
    </cfRule>
  </conditionalFormatting>
  <conditionalFormatting sqref="Q49:T49">
    <cfRule type="cellIs" dxfId="281" priority="281" stopIfTrue="1" operator="lessThan">
      <formula>0</formula>
    </cfRule>
  </conditionalFormatting>
  <conditionalFormatting sqref="P51">
    <cfRule type="cellIs" dxfId="280" priority="280" stopIfTrue="1" operator="lessThan">
      <formula>0</formula>
    </cfRule>
  </conditionalFormatting>
  <conditionalFormatting sqref="Q51:T51">
    <cfRule type="cellIs" dxfId="279" priority="279" stopIfTrue="1" operator="lessThan">
      <formula>0</formula>
    </cfRule>
  </conditionalFormatting>
  <conditionalFormatting sqref="P52">
    <cfRule type="cellIs" dxfId="278" priority="278" stopIfTrue="1" operator="lessThan">
      <formula>0</formula>
    </cfRule>
  </conditionalFormatting>
  <conditionalFormatting sqref="Q52:T52">
    <cfRule type="cellIs" dxfId="277" priority="277" stopIfTrue="1" operator="lessThan">
      <formula>0</formula>
    </cfRule>
  </conditionalFormatting>
  <conditionalFormatting sqref="P53">
    <cfRule type="cellIs" dxfId="276" priority="276" stopIfTrue="1" operator="lessThan">
      <formula>0</formula>
    </cfRule>
  </conditionalFormatting>
  <conditionalFormatting sqref="Q53:T53">
    <cfRule type="cellIs" dxfId="275" priority="275" stopIfTrue="1" operator="lessThan">
      <formula>0</formula>
    </cfRule>
  </conditionalFormatting>
  <conditionalFormatting sqref="U23">
    <cfRule type="cellIs" dxfId="274" priority="274" stopIfTrue="1" operator="lessThan">
      <formula>0</formula>
    </cfRule>
  </conditionalFormatting>
  <conditionalFormatting sqref="U26">
    <cfRule type="cellIs" dxfId="273" priority="273" stopIfTrue="1" operator="lessThan">
      <formula>0</formula>
    </cfRule>
  </conditionalFormatting>
  <conditionalFormatting sqref="U28">
    <cfRule type="cellIs" dxfId="272" priority="272" stopIfTrue="1" operator="lessThan">
      <formula>0</formula>
    </cfRule>
  </conditionalFormatting>
  <conditionalFormatting sqref="U30">
    <cfRule type="cellIs" dxfId="271" priority="271" stopIfTrue="1" operator="lessThan">
      <formula>0</formula>
    </cfRule>
  </conditionalFormatting>
  <conditionalFormatting sqref="U32">
    <cfRule type="cellIs" dxfId="270" priority="270" stopIfTrue="1" operator="lessThan">
      <formula>0</formula>
    </cfRule>
  </conditionalFormatting>
  <conditionalFormatting sqref="U34">
    <cfRule type="cellIs" dxfId="269" priority="269" stopIfTrue="1" operator="lessThan">
      <formula>0</formula>
    </cfRule>
  </conditionalFormatting>
  <conditionalFormatting sqref="U38">
    <cfRule type="cellIs" dxfId="268" priority="268" stopIfTrue="1" operator="lessThan">
      <formula>0</formula>
    </cfRule>
  </conditionalFormatting>
  <conditionalFormatting sqref="U41">
    <cfRule type="cellIs" dxfId="267" priority="267" stopIfTrue="1" operator="lessThan">
      <formula>0</formula>
    </cfRule>
  </conditionalFormatting>
  <conditionalFormatting sqref="U43">
    <cfRule type="cellIs" dxfId="266" priority="266" stopIfTrue="1" operator="lessThan">
      <formula>0</formula>
    </cfRule>
  </conditionalFormatting>
  <conditionalFormatting sqref="U47">
    <cfRule type="cellIs" dxfId="265" priority="265" stopIfTrue="1" operator="lessThan">
      <formula>0</formula>
    </cfRule>
  </conditionalFormatting>
  <conditionalFormatting sqref="U50">
    <cfRule type="cellIs" dxfId="264" priority="264" stopIfTrue="1" operator="lessThan">
      <formula>0</formula>
    </cfRule>
  </conditionalFormatting>
  <conditionalFormatting sqref="V24:W24">
    <cfRule type="cellIs" dxfId="263" priority="263" stopIfTrue="1" operator="lessThan">
      <formula>0</formula>
    </cfRule>
  </conditionalFormatting>
  <conditionalFormatting sqref="V27:W27">
    <cfRule type="cellIs" dxfId="262" priority="262" stopIfTrue="1" operator="lessThan">
      <formula>0</formula>
    </cfRule>
  </conditionalFormatting>
  <conditionalFormatting sqref="V31:W31">
    <cfRule type="cellIs" dxfId="261" priority="261" stopIfTrue="1" operator="lessThan">
      <formula>0</formula>
    </cfRule>
  </conditionalFormatting>
  <conditionalFormatting sqref="V35:W35">
    <cfRule type="cellIs" dxfId="260" priority="260" stopIfTrue="1" operator="lessThan">
      <formula>0</formula>
    </cfRule>
  </conditionalFormatting>
  <conditionalFormatting sqref="V39:W39">
    <cfRule type="cellIs" dxfId="259" priority="259" stopIfTrue="1" operator="lessThan">
      <formula>0</formula>
    </cfRule>
  </conditionalFormatting>
  <conditionalFormatting sqref="V42:W42">
    <cfRule type="cellIs" dxfId="258" priority="258" stopIfTrue="1" operator="lessThan">
      <formula>0</formula>
    </cfRule>
  </conditionalFormatting>
  <conditionalFormatting sqref="U36">
    <cfRule type="cellIs" dxfId="257" priority="257" stopIfTrue="1" operator="lessThan">
      <formula>0</formula>
    </cfRule>
  </conditionalFormatting>
  <conditionalFormatting sqref="V36:W36">
    <cfRule type="cellIs" dxfId="256" priority="256" stopIfTrue="1" operator="lessThan">
      <formula>0</formula>
    </cfRule>
  </conditionalFormatting>
  <conditionalFormatting sqref="U45">
    <cfRule type="cellIs" dxfId="255" priority="255" stopIfTrue="1" operator="lessThan">
      <formula>0</formula>
    </cfRule>
  </conditionalFormatting>
  <conditionalFormatting sqref="V45:W45">
    <cfRule type="cellIs" dxfId="254" priority="254" stopIfTrue="1" operator="lessThan">
      <formula>0</formula>
    </cfRule>
  </conditionalFormatting>
  <conditionalFormatting sqref="U46">
    <cfRule type="cellIs" dxfId="253" priority="253" stopIfTrue="1" operator="lessThan">
      <formula>0</formula>
    </cfRule>
  </conditionalFormatting>
  <conditionalFormatting sqref="V46:W46">
    <cfRule type="cellIs" dxfId="252" priority="252" stopIfTrue="1" operator="lessThan">
      <formula>0</formula>
    </cfRule>
  </conditionalFormatting>
  <conditionalFormatting sqref="U49">
    <cfRule type="cellIs" dxfId="251" priority="251" stopIfTrue="1" operator="lessThan">
      <formula>0</formula>
    </cfRule>
  </conditionalFormatting>
  <conditionalFormatting sqref="V49:W49">
    <cfRule type="cellIs" dxfId="250" priority="250" stopIfTrue="1" operator="lessThan">
      <formula>0</formula>
    </cfRule>
  </conditionalFormatting>
  <conditionalFormatting sqref="U51">
    <cfRule type="cellIs" dxfId="249" priority="249" stopIfTrue="1" operator="lessThan">
      <formula>0</formula>
    </cfRule>
  </conditionalFormatting>
  <conditionalFormatting sqref="V51:W51">
    <cfRule type="cellIs" dxfId="248" priority="248" stopIfTrue="1" operator="lessThan">
      <formula>0</formula>
    </cfRule>
  </conditionalFormatting>
  <conditionalFormatting sqref="U52">
    <cfRule type="cellIs" dxfId="247" priority="247" stopIfTrue="1" operator="lessThan">
      <formula>0</formula>
    </cfRule>
  </conditionalFormatting>
  <conditionalFormatting sqref="V52:W52">
    <cfRule type="cellIs" dxfId="246" priority="246" stopIfTrue="1" operator="lessThan">
      <formula>0</formula>
    </cfRule>
  </conditionalFormatting>
  <conditionalFormatting sqref="U53">
    <cfRule type="cellIs" dxfId="245" priority="245" stopIfTrue="1" operator="lessThan">
      <formula>0</formula>
    </cfRule>
  </conditionalFormatting>
  <conditionalFormatting sqref="V53:W53">
    <cfRule type="cellIs" dxfId="244" priority="244" stopIfTrue="1" operator="lessThan">
      <formula>0</formula>
    </cfRule>
  </conditionalFormatting>
  <conditionalFormatting sqref="X23">
    <cfRule type="cellIs" dxfId="243" priority="243" stopIfTrue="1" operator="lessThan">
      <formula>0</formula>
    </cfRule>
  </conditionalFormatting>
  <conditionalFormatting sqref="X26">
    <cfRule type="cellIs" dxfId="242" priority="242" stopIfTrue="1" operator="lessThan">
      <formula>0</formula>
    </cfRule>
  </conditionalFormatting>
  <conditionalFormatting sqref="X28">
    <cfRule type="cellIs" dxfId="241" priority="241" stopIfTrue="1" operator="lessThan">
      <formula>0</formula>
    </cfRule>
  </conditionalFormatting>
  <conditionalFormatting sqref="X30">
    <cfRule type="cellIs" dxfId="240" priority="240" stopIfTrue="1" operator="lessThan">
      <formula>0</formula>
    </cfRule>
  </conditionalFormatting>
  <conditionalFormatting sqref="X32">
    <cfRule type="cellIs" dxfId="239" priority="239" stopIfTrue="1" operator="lessThan">
      <formula>0</formula>
    </cfRule>
  </conditionalFormatting>
  <conditionalFormatting sqref="X34">
    <cfRule type="cellIs" dxfId="238" priority="238" stopIfTrue="1" operator="lessThan">
      <formula>0</formula>
    </cfRule>
  </conditionalFormatting>
  <conditionalFormatting sqref="X38">
    <cfRule type="cellIs" dxfId="237" priority="237" stopIfTrue="1" operator="lessThan">
      <formula>0</formula>
    </cfRule>
  </conditionalFormatting>
  <conditionalFormatting sqref="X41">
    <cfRule type="cellIs" dxfId="236" priority="236" stopIfTrue="1" operator="lessThan">
      <formula>0</formula>
    </cfRule>
  </conditionalFormatting>
  <conditionalFormatting sqref="X43">
    <cfRule type="cellIs" dxfId="235" priority="235" stopIfTrue="1" operator="lessThan">
      <formula>0</formula>
    </cfRule>
  </conditionalFormatting>
  <conditionalFormatting sqref="X47">
    <cfRule type="cellIs" dxfId="234" priority="234" stopIfTrue="1" operator="lessThan">
      <formula>0</formula>
    </cfRule>
  </conditionalFormatting>
  <conditionalFormatting sqref="X50">
    <cfRule type="cellIs" dxfId="233" priority="233" stopIfTrue="1" operator="lessThan">
      <formula>0</formula>
    </cfRule>
  </conditionalFormatting>
  <conditionalFormatting sqref="Y24:Z24">
    <cfRule type="cellIs" dxfId="232" priority="232" stopIfTrue="1" operator="lessThan">
      <formula>0</formula>
    </cfRule>
  </conditionalFormatting>
  <conditionalFormatting sqref="Y27:Z27">
    <cfRule type="cellIs" dxfId="231" priority="231" stopIfTrue="1" operator="lessThan">
      <formula>0</formula>
    </cfRule>
  </conditionalFormatting>
  <conditionalFormatting sqref="Y31:Z31">
    <cfRule type="cellIs" dxfId="230" priority="230" stopIfTrue="1" operator="lessThan">
      <formula>0</formula>
    </cfRule>
  </conditionalFormatting>
  <conditionalFormatting sqref="Y35:Z35">
    <cfRule type="cellIs" dxfId="229" priority="229" stopIfTrue="1" operator="lessThan">
      <formula>0</formula>
    </cfRule>
  </conditionalFormatting>
  <conditionalFormatting sqref="Y39:Z39">
    <cfRule type="cellIs" dxfId="228" priority="228" stopIfTrue="1" operator="lessThan">
      <formula>0</formula>
    </cfRule>
  </conditionalFormatting>
  <conditionalFormatting sqref="Y42:Z42">
    <cfRule type="cellIs" dxfId="227" priority="227" stopIfTrue="1" operator="lessThan">
      <formula>0</formula>
    </cfRule>
  </conditionalFormatting>
  <conditionalFormatting sqref="X36">
    <cfRule type="cellIs" dxfId="226" priority="226" stopIfTrue="1" operator="lessThan">
      <formula>0</formula>
    </cfRule>
  </conditionalFormatting>
  <conditionalFormatting sqref="Y36:Z36">
    <cfRule type="cellIs" dxfId="225" priority="225" stopIfTrue="1" operator="lessThan">
      <formula>0</formula>
    </cfRule>
  </conditionalFormatting>
  <conditionalFormatting sqref="X45">
    <cfRule type="cellIs" dxfId="224" priority="224" stopIfTrue="1" operator="lessThan">
      <formula>0</formula>
    </cfRule>
  </conditionalFormatting>
  <conditionalFormatting sqref="Y45:Z45">
    <cfRule type="cellIs" dxfId="223" priority="223" stopIfTrue="1" operator="lessThan">
      <formula>0</formula>
    </cfRule>
  </conditionalFormatting>
  <conditionalFormatting sqref="X46">
    <cfRule type="cellIs" dxfId="222" priority="222" stopIfTrue="1" operator="lessThan">
      <formula>0</formula>
    </cfRule>
  </conditionalFormatting>
  <conditionalFormatting sqref="Y46:Z46">
    <cfRule type="cellIs" dxfId="221" priority="221" stopIfTrue="1" operator="lessThan">
      <formula>0</formula>
    </cfRule>
  </conditionalFormatting>
  <conditionalFormatting sqref="X49">
    <cfRule type="cellIs" dxfId="220" priority="220" stopIfTrue="1" operator="lessThan">
      <formula>0</formula>
    </cfRule>
  </conditionalFormatting>
  <conditionalFormatting sqref="Y49:Z49">
    <cfRule type="cellIs" dxfId="219" priority="219" stopIfTrue="1" operator="lessThan">
      <formula>0</formula>
    </cfRule>
  </conditionalFormatting>
  <conditionalFormatting sqref="X51">
    <cfRule type="cellIs" dxfId="218" priority="218" stopIfTrue="1" operator="lessThan">
      <formula>0</formula>
    </cfRule>
  </conditionalFormatting>
  <conditionalFormatting sqref="Y51:Z51">
    <cfRule type="cellIs" dxfId="217" priority="217" stopIfTrue="1" operator="lessThan">
      <formula>0</formula>
    </cfRule>
  </conditionalFormatting>
  <conditionalFormatting sqref="X52">
    <cfRule type="cellIs" dxfId="216" priority="216" stopIfTrue="1" operator="lessThan">
      <formula>0</formula>
    </cfRule>
  </conditionalFormatting>
  <conditionalFormatting sqref="Y52:Z52">
    <cfRule type="cellIs" dxfId="215" priority="215" stopIfTrue="1" operator="lessThan">
      <formula>0</formula>
    </cfRule>
  </conditionalFormatting>
  <conditionalFormatting sqref="X53">
    <cfRule type="cellIs" dxfId="214" priority="214" stopIfTrue="1" operator="lessThan">
      <formula>0</formula>
    </cfRule>
  </conditionalFormatting>
  <conditionalFormatting sqref="Y53:Z53">
    <cfRule type="cellIs" dxfId="213" priority="213" stopIfTrue="1" operator="lessThan">
      <formula>0</formula>
    </cfRule>
  </conditionalFormatting>
  <conditionalFormatting sqref="AA23">
    <cfRule type="cellIs" dxfId="212" priority="212" stopIfTrue="1" operator="lessThan">
      <formula>0</formula>
    </cfRule>
  </conditionalFormatting>
  <conditionalFormatting sqref="AA26">
    <cfRule type="cellIs" dxfId="211" priority="211" stopIfTrue="1" operator="lessThan">
      <formula>0</formula>
    </cfRule>
  </conditionalFormatting>
  <conditionalFormatting sqref="AA28">
    <cfRule type="cellIs" dxfId="210" priority="210" stopIfTrue="1" operator="lessThan">
      <formula>0</formula>
    </cfRule>
  </conditionalFormatting>
  <conditionalFormatting sqref="AA30">
    <cfRule type="cellIs" dxfId="209" priority="209" stopIfTrue="1" operator="lessThan">
      <formula>0</formula>
    </cfRule>
  </conditionalFormatting>
  <conditionalFormatting sqref="AA32">
    <cfRule type="cellIs" dxfId="208" priority="208" stopIfTrue="1" operator="lessThan">
      <formula>0</formula>
    </cfRule>
  </conditionalFormatting>
  <conditionalFormatting sqref="AA34">
    <cfRule type="cellIs" dxfId="207" priority="207" stopIfTrue="1" operator="lessThan">
      <formula>0</formula>
    </cfRule>
  </conditionalFormatting>
  <conditionalFormatting sqref="AA38">
    <cfRule type="cellIs" dxfId="206" priority="206" stopIfTrue="1" operator="lessThan">
      <formula>0</formula>
    </cfRule>
  </conditionalFormatting>
  <conditionalFormatting sqref="AA41">
    <cfRule type="cellIs" dxfId="205" priority="205" stopIfTrue="1" operator="lessThan">
      <formula>0</formula>
    </cfRule>
  </conditionalFormatting>
  <conditionalFormatting sqref="AA43">
    <cfRule type="cellIs" dxfId="204" priority="204" stopIfTrue="1" operator="lessThan">
      <formula>0</formula>
    </cfRule>
  </conditionalFormatting>
  <conditionalFormatting sqref="AA47">
    <cfRule type="cellIs" dxfId="203" priority="203" stopIfTrue="1" operator="lessThan">
      <formula>0</formula>
    </cfRule>
  </conditionalFormatting>
  <conditionalFormatting sqref="AA50">
    <cfRule type="cellIs" dxfId="202" priority="202" stopIfTrue="1" operator="lessThan">
      <formula>0</formula>
    </cfRule>
  </conditionalFormatting>
  <conditionalFormatting sqref="AB24:AC24">
    <cfRule type="cellIs" dxfId="201" priority="201" stopIfTrue="1" operator="lessThan">
      <formula>0</formula>
    </cfRule>
  </conditionalFormatting>
  <conditionalFormatting sqref="AB27:AC27">
    <cfRule type="cellIs" dxfId="200" priority="200" stopIfTrue="1" operator="lessThan">
      <formula>0</formula>
    </cfRule>
  </conditionalFormatting>
  <conditionalFormatting sqref="AB31:AC31">
    <cfRule type="cellIs" dxfId="199" priority="199" stopIfTrue="1" operator="lessThan">
      <formula>0</formula>
    </cfRule>
  </conditionalFormatting>
  <conditionalFormatting sqref="AB35:AC35">
    <cfRule type="cellIs" dxfId="198" priority="198" stopIfTrue="1" operator="lessThan">
      <formula>0</formula>
    </cfRule>
  </conditionalFormatting>
  <conditionalFormatting sqref="AB39:AC39">
    <cfRule type="cellIs" dxfId="197" priority="197" stopIfTrue="1" operator="lessThan">
      <formula>0</formula>
    </cfRule>
  </conditionalFormatting>
  <conditionalFormatting sqref="AB42:AC42">
    <cfRule type="cellIs" dxfId="196" priority="196" stopIfTrue="1" operator="lessThan">
      <formula>0</formula>
    </cfRule>
  </conditionalFormatting>
  <conditionalFormatting sqref="AA36">
    <cfRule type="cellIs" dxfId="195" priority="195" stopIfTrue="1" operator="lessThan">
      <formula>0</formula>
    </cfRule>
  </conditionalFormatting>
  <conditionalFormatting sqref="AB36:AC36">
    <cfRule type="cellIs" dxfId="194" priority="194" stopIfTrue="1" operator="lessThan">
      <formula>0</formula>
    </cfRule>
  </conditionalFormatting>
  <conditionalFormatting sqref="AA45">
    <cfRule type="cellIs" dxfId="193" priority="193" stopIfTrue="1" operator="lessThan">
      <formula>0</formula>
    </cfRule>
  </conditionalFormatting>
  <conditionalFormatting sqref="AB45:AC45">
    <cfRule type="cellIs" dxfId="192" priority="192" stopIfTrue="1" operator="lessThan">
      <formula>0</formula>
    </cfRule>
  </conditionalFormatting>
  <conditionalFormatting sqref="AA46">
    <cfRule type="cellIs" dxfId="191" priority="191" stopIfTrue="1" operator="lessThan">
      <formula>0</formula>
    </cfRule>
  </conditionalFormatting>
  <conditionalFormatting sqref="AB46:AC46">
    <cfRule type="cellIs" dxfId="190" priority="190" stopIfTrue="1" operator="lessThan">
      <formula>0</formula>
    </cfRule>
  </conditionalFormatting>
  <conditionalFormatting sqref="AA49">
    <cfRule type="cellIs" dxfId="189" priority="189" stopIfTrue="1" operator="lessThan">
      <formula>0</formula>
    </cfRule>
  </conditionalFormatting>
  <conditionalFormatting sqref="AB49:AC49">
    <cfRule type="cellIs" dxfId="188" priority="188" stopIfTrue="1" operator="lessThan">
      <formula>0</formula>
    </cfRule>
  </conditionalFormatting>
  <conditionalFormatting sqref="AA51">
    <cfRule type="cellIs" dxfId="187" priority="187" stopIfTrue="1" operator="lessThan">
      <formula>0</formula>
    </cfRule>
  </conditionalFormatting>
  <conditionalFormatting sqref="AB51:AC51">
    <cfRule type="cellIs" dxfId="186" priority="186" stopIfTrue="1" operator="lessThan">
      <formula>0</formula>
    </cfRule>
  </conditionalFormatting>
  <conditionalFormatting sqref="AA52">
    <cfRule type="cellIs" dxfId="185" priority="185" stopIfTrue="1" operator="lessThan">
      <formula>0</formula>
    </cfRule>
  </conditionalFormatting>
  <conditionalFormatting sqref="AB52:AC52">
    <cfRule type="cellIs" dxfId="184" priority="184" stopIfTrue="1" operator="lessThan">
      <formula>0</formula>
    </cfRule>
  </conditionalFormatting>
  <conditionalFormatting sqref="AA53">
    <cfRule type="cellIs" dxfId="183" priority="183" stopIfTrue="1" operator="lessThan">
      <formula>0</formula>
    </cfRule>
  </conditionalFormatting>
  <conditionalFormatting sqref="AB53:AC53">
    <cfRule type="cellIs" dxfId="182" priority="182" stopIfTrue="1" operator="lessThan">
      <formula>0</formula>
    </cfRule>
  </conditionalFormatting>
  <conditionalFormatting sqref="AN23">
    <cfRule type="cellIs" dxfId="181" priority="181" stopIfTrue="1" operator="lessThan">
      <formula>0</formula>
    </cfRule>
  </conditionalFormatting>
  <conditionalFormatting sqref="AN26">
    <cfRule type="cellIs" dxfId="180" priority="180" stopIfTrue="1" operator="lessThan">
      <formula>0</formula>
    </cfRule>
  </conditionalFormatting>
  <conditionalFormatting sqref="AN28">
    <cfRule type="cellIs" dxfId="179" priority="179" stopIfTrue="1" operator="lessThan">
      <formula>0</formula>
    </cfRule>
  </conditionalFormatting>
  <conditionalFormatting sqref="AN30">
    <cfRule type="cellIs" dxfId="178" priority="178" stopIfTrue="1" operator="lessThan">
      <formula>0</formula>
    </cfRule>
  </conditionalFormatting>
  <conditionalFormatting sqref="AN32">
    <cfRule type="cellIs" dxfId="177" priority="177" stopIfTrue="1" operator="lessThan">
      <formula>0</formula>
    </cfRule>
  </conditionalFormatting>
  <conditionalFormatting sqref="AN34">
    <cfRule type="cellIs" dxfId="176" priority="176" stopIfTrue="1" operator="lessThan">
      <formula>0</formula>
    </cfRule>
  </conditionalFormatting>
  <conditionalFormatting sqref="AN38">
    <cfRule type="cellIs" dxfId="175" priority="175" stopIfTrue="1" operator="lessThan">
      <formula>0</formula>
    </cfRule>
  </conditionalFormatting>
  <conditionalFormatting sqref="AN41">
    <cfRule type="cellIs" dxfId="174" priority="174" stopIfTrue="1" operator="lessThan">
      <formula>0</formula>
    </cfRule>
  </conditionalFormatting>
  <conditionalFormatting sqref="AN43">
    <cfRule type="cellIs" dxfId="173" priority="173" stopIfTrue="1" operator="lessThan">
      <formula>0</formula>
    </cfRule>
  </conditionalFormatting>
  <conditionalFormatting sqref="AN47">
    <cfRule type="cellIs" dxfId="172" priority="172" stopIfTrue="1" operator="lessThan">
      <formula>0</formula>
    </cfRule>
  </conditionalFormatting>
  <conditionalFormatting sqref="AN50">
    <cfRule type="cellIs" dxfId="171" priority="171" stopIfTrue="1" operator="lessThan">
      <formula>0</formula>
    </cfRule>
  </conditionalFormatting>
  <conditionalFormatting sqref="AO24:AR24">
    <cfRule type="cellIs" dxfId="170" priority="170" stopIfTrue="1" operator="lessThan">
      <formula>0</formula>
    </cfRule>
  </conditionalFormatting>
  <conditionalFormatting sqref="AO27:AR27">
    <cfRule type="cellIs" dxfId="169" priority="169" stopIfTrue="1" operator="lessThan">
      <formula>0</formula>
    </cfRule>
  </conditionalFormatting>
  <conditionalFormatting sqref="AO31:AR31">
    <cfRule type="cellIs" dxfId="168" priority="168" stopIfTrue="1" operator="lessThan">
      <formula>0</formula>
    </cfRule>
  </conditionalFormatting>
  <conditionalFormatting sqref="AO35:AR35">
    <cfRule type="cellIs" dxfId="167" priority="167" stopIfTrue="1" operator="lessThan">
      <formula>0</formula>
    </cfRule>
  </conditionalFormatting>
  <conditionalFormatting sqref="AO39:AR39">
    <cfRule type="cellIs" dxfId="166" priority="166" stopIfTrue="1" operator="lessThan">
      <formula>0</formula>
    </cfRule>
  </conditionalFormatting>
  <conditionalFormatting sqref="AO42:AR42">
    <cfRule type="cellIs" dxfId="165" priority="165" stopIfTrue="1" operator="lessThan">
      <formula>0</formula>
    </cfRule>
  </conditionalFormatting>
  <conditionalFormatting sqref="AN36">
    <cfRule type="cellIs" dxfId="164" priority="164" stopIfTrue="1" operator="lessThan">
      <formula>0</formula>
    </cfRule>
  </conditionalFormatting>
  <conditionalFormatting sqref="AO36:AR36">
    <cfRule type="cellIs" dxfId="163" priority="163" stopIfTrue="1" operator="lessThan">
      <formula>0</formula>
    </cfRule>
  </conditionalFormatting>
  <conditionalFormatting sqref="AN45">
    <cfRule type="cellIs" dxfId="162" priority="162" stopIfTrue="1" operator="lessThan">
      <formula>0</formula>
    </cfRule>
  </conditionalFormatting>
  <conditionalFormatting sqref="AO45:AR45">
    <cfRule type="cellIs" dxfId="161" priority="161" stopIfTrue="1" operator="lessThan">
      <formula>0</formula>
    </cfRule>
  </conditionalFormatting>
  <conditionalFormatting sqref="AN46">
    <cfRule type="cellIs" dxfId="160" priority="160" stopIfTrue="1" operator="lessThan">
      <formula>0</formula>
    </cfRule>
  </conditionalFormatting>
  <conditionalFormatting sqref="AO46:AR46">
    <cfRule type="cellIs" dxfId="159" priority="159" stopIfTrue="1" operator="lessThan">
      <formula>0</formula>
    </cfRule>
  </conditionalFormatting>
  <conditionalFormatting sqref="AN49">
    <cfRule type="cellIs" dxfId="158" priority="158" stopIfTrue="1" operator="lessThan">
      <formula>0</formula>
    </cfRule>
  </conditionalFormatting>
  <conditionalFormatting sqref="AO49:AR49">
    <cfRule type="cellIs" dxfId="157" priority="157" stopIfTrue="1" operator="lessThan">
      <formula>0</formula>
    </cfRule>
  </conditionalFormatting>
  <conditionalFormatting sqref="AN51">
    <cfRule type="cellIs" dxfId="156" priority="156" stopIfTrue="1" operator="lessThan">
      <formula>0</formula>
    </cfRule>
  </conditionalFormatting>
  <conditionalFormatting sqref="AO51:AR51">
    <cfRule type="cellIs" dxfId="155" priority="155" stopIfTrue="1" operator="lessThan">
      <formula>0</formula>
    </cfRule>
  </conditionalFormatting>
  <conditionalFormatting sqref="AN52">
    <cfRule type="cellIs" dxfId="154" priority="154" stopIfTrue="1" operator="lessThan">
      <formula>0</formula>
    </cfRule>
  </conditionalFormatting>
  <conditionalFormatting sqref="AO52:AR52">
    <cfRule type="cellIs" dxfId="153" priority="153" stopIfTrue="1" operator="lessThan">
      <formula>0</formula>
    </cfRule>
  </conditionalFormatting>
  <conditionalFormatting sqref="AN53">
    <cfRule type="cellIs" dxfId="152" priority="152" stopIfTrue="1" operator="lessThan">
      <formula>0</formula>
    </cfRule>
  </conditionalFormatting>
  <conditionalFormatting sqref="AO53:AR53">
    <cfRule type="cellIs" dxfId="151" priority="151" stopIfTrue="1" operator="lessThan">
      <formula>0</formula>
    </cfRule>
  </conditionalFormatting>
  <conditionalFormatting sqref="AD23">
    <cfRule type="cellIs" dxfId="150" priority="150" stopIfTrue="1" operator="lessThan">
      <formula>0</formula>
    </cfRule>
  </conditionalFormatting>
  <conditionalFormatting sqref="AD26">
    <cfRule type="cellIs" dxfId="149" priority="149" stopIfTrue="1" operator="lessThan">
      <formula>0</formula>
    </cfRule>
  </conditionalFormatting>
  <conditionalFormatting sqref="AD28">
    <cfRule type="cellIs" dxfId="148" priority="148" stopIfTrue="1" operator="lessThan">
      <formula>0</formula>
    </cfRule>
  </conditionalFormatting>
  <conditionalFormatting sqref="AD30">
    <cfRule type="cellIs" dxfId="147" priority="147" stopIfTrue="1" operator="lessThan">
      <formula>0</formula>
    </cfRule>
  </conditionalFormatting>
  <conditionalFormatting sqref="AD32">
    <cfRule type="cellIs" dxfId="146" priority="146" stopIfTrue="1" operator="lessThan">
      <formula>0</formula>
    </cfRule>
  </conditionalFormatting>
  <conditionalFormatting sqref="AD34">
    <cfRule type="cellIs" dxfId="145" priority="145" stopIfTrue="1" operator="lessThan">
      <formula>0</formula>
    </cfRule>
  </conditionalFormatting>
  <conditionalFormatting sqref="AD38">
    <cfRule type="cellIs" dxfId="144" priority="144" stopIfTrue="1" operator="lessThan">
      <formula>0</formula>
    </cfRule>
  </conditionalFormatting>
  <conditionalFormatting sqref="AD41">
    <cfRule type="cellIs" dxfId="143" priority="143" stopIfTrue="1" operator="lessThan">
      <formula>0</formula>
    </cfRule>
  </conditionalFormatting>
  <conditionalFormatting sqref="AD47">
    <cfRule type="cellIs" dxfId="142" priority="141" stopIfTrue="1" operator="lessThan">
      <formula>0</formula>
    </cfRule>
  </conditionalFormatting>
  <conditionalFormatting sqref="AD50">
    <cfRule type="cellIs" dxfId="141" priority="140" stopIfTrue="1" operator="lessThan">
      <formula>0</formula>
    </cfRule>
  </conditionalFormatting>
  <conditionalFormatting sqref="AD36">
    <cfRule type="cellIs" dxfId="140" priority="139" stopIfTrue="1" operator="lessThan">
      <formula>0</formula>
    </cfRule>
  </conditionalFormatting>
  <conditionalFormatting sqref="AD45">
    <cfRule type="cellIs" dxfId="139" priority="138" stopIfTrue="1" operator="lessThan">
      <formula>0</formula>
    </cfRule>
  </conditionalFormatting>
  <conditionalFormatting sqref="AD46">
    <cfRule type="cellIs" dxfId="138" priority="137" stopIfTrue="1" operator="lessThan">
      <formula>0</formula>
    </cfRule>
  </conditionalFormatting>
  <conditionalFormatting sqref="AD49">
    <cfRule type="cellIs" dxfId="137" priority="136" stopIfTrue="1" operator="lessThan">
      <formula>0</formula>
    </cfRule>
  </conditionalFormatting>
  <conditionalFormatting sqref="AD51">
    <cfRule type="cellIs" dxfId="136" priority="135" stopIfTrue="1" operator="lessThan">
      <formula>0</formula>
    </cfRule>
  </conditionalFormatting>
  <conditionalFormatting sqref="AD52">
    <cfRule type="cellIs" dxfId="135" priority="134" stopIfTrue="1" operator="lessThan">
      <formula>0</formula>
    </cfRule>
  </conditionalFormatting>
  <conditionalFormatting sqref="AD53">
    <cfRule type="cellIs" dxfId="134" priority="133" stopIfTrue="1" operator="lessThan">
      <formula>0</formula>
    </cfRule>
  </conditionalFormatting>
  <conditionalFormatting sqref="AD56">
    <cfRule type="cellIs" dxfId="133" priority="132" stopIfTrue="1" operator="lessThan">
      <formula>0</formula>
    </cfRule>
  </conditionalFormatting>
  <conditionalFormatting sqref="AD57">
    <cfRule type="cellIs" dxfId="132" priority="131" stopIfTrue="1" operator="lessThan">
      <formula>0</formula>
    </cfRule>
  </conditionalFormatting>
  <conditionalFormatting sqref="AI23">
    <cfRule type="cellIs" dxfId="131" priority="130" stopIfTrue="1" operator="lessThan">
      <formula>0</formula>
    </cfRule>
  </conditionalFormatting>
  <conditionalFormatting sqref="AI26">
    <cfRule type="cellIs" dxfId="130" priority="129" stopIfTrue="1" operator="lessThan">
      <formula>0</formula>
    </cfRule>
  </conditionalFormatting>
  <conditionalFormatting sqref="AI28">
    <cfRule type="cellIs" dxfId="129" priority="128" stopIfTrue="1" operator="lessThan">
      <formula>0</formula>
    </cfRule>
  </conditionalFormatting>
  <conditionalFormatting sqref="AI30">
    <cfRule type="cellIs" dxfId="128" priority="127" stopIfTrue="1" operator="lessThan">
      <formula>0</formula>
    </cfRule>
  </conditionalFormatting>
  <conditionalFormatting sqref="AI32">
    <cfRule type="cellIs" dxfId="127" priority="126" stopIfTrue="1" operator="lessThan">
      <formula>0</formula>
    </cfRule>
  </conditionalFormatting>
  <conditionalFormatting sqref="AI34">
    <cfRule type="cellIs" dxfId="126" priority="125" stopIfTrue="1" operator="lessThan">
      <formula>0</formula>
    </cfRule>
  </conditionalFormatting>
  <conditionalFormatting sqref="AI38">
    <cfRule type="cellIs" dxfId="125" priority="124" stopIfTrue="1" operator="lessThan">
      <formula>0</formula>
    </cfRule>
  </conditionalFormatting>
  <conditionalFormatting sqref="AI41">
    <cfRule type="cellIs" dxfId="124" priority="123" stopIfTrue="1" operator="lessThan">
      <formula>0</formula>
    </cfRule>
  </conditionalFormatting>
  <conditionalFormatting sqref="AI43">
    <cfRule type="cellIs" dxfId="123" priority="122" stopIfTrue="1" operator="lessThan">
      <formula>0</formula>
    </cfRule>
  </conditionalFormatting>
  <conditionalFormatting sqref="AI47">
    <cfRule type="cellIs" dxfId="122" priority="121" stopIfTrue="1" operator="lessThan">
      <formula>0</formula>
    </cfRule>
  </conditionalFormatting>
  <conditionalFormatting sqref="AI50">
    <cfRule type="cellIs" dxfId="121" priority="120" stopIfTrue="1" operator="lessThan">
      <formula>0</formula>
    </cfRule>
  </conditionalFormatting>
  <conditionalFormatting sqref="AI36">
    <cfRule type="cellIs" dxfId="120" priority="119" stopIfTrue="1" operator="lessThan">
      <formula>0</formula>
    </cfRule>
  </conditionalFormatting>
  <conditionalFormatting sqref="AI45">
    <cfRule type="cellIs" dxfId="119" priority="118" stopIfTrue="1" operator="lessThan">
      <formula>0</formula>
    </cfRule>
  </conditionalFormatting>
  <conditionalFormatting sqref="AI46">
    <cfRule type="cellIs" dxfId="118" priority="117" stopIfTrue="1" operator="lessThan">
      <formula>0</formula>
    </cfRule>
  </conditionalFormatting>
  <conditionalFormatting sqref="AI49">
    <cfRule type="cellIs" dxfId="117" priority="116" stopIfTrue="1" operator="lessThan">
      <formula>0</formula>
    </cfRule>
  </conditionalFormatting>
  <conditionalFormatting sqref="AI51">
    <cfRule type="cellIs" dxfId="116" priority="115" stopIfTrue="1" operator="lessThan">
      <formula>0</formula>
    </cfRule>
  </conditionalFormatting>
  <conditionalFormatting sqref="AI52">
    <cfRule type="cellIs" dxfId="115" priority="114" stopIfTrue="1" operator="lessThan">
      <formula>0</formula>
    </cfRule>
  </conditionalFormatting>
  <conditionalFormatting sqref="AI53">
    <cfRule type="cellIs" dxfId="114" priority="113" stopIfTrue="1" operator="lessThan">
      <formula>0</formula>
    </cfRule>
  </conditionalFormatting>
  <conditionalFormatting sqref="AI56">
    <cfRule type="cellIs" dxfId="113" priority="112" stopIfTrue="1" operator="lessThan">
      <formula>0</formula>
    </cfRule>
  </conditionalFormatting>
  <conditionalFormatting sqref="AI57">
    <cfRule type="cellIs" dxfId="112" priority="111" stopIfTrue="1" operator="lessThan">
      <formula>0</formula>
    </cfRule>
  </conditionalFormatting>
  <conditionalFormatting sqref="AN56">
    <cfRule type="cellIs" dxfId="111" priority="110" stopIfTrue="1" operator="lessThan">
      <formula>0</formula>
    </cfRule>
  </conditionalFormatting>
  <conditionalFormatting sqref="AO56:AR56">
    <cfRule type="cellIs" dxfId="110" priority="109" stopIfTrue="1" operator="lessThan">
      <formula>0</formula>
    </cfRule>
  </conditionalFormatting>
  <conditionalFormatting sqref="AN57">
    <cfRule type="cellIs" dxfId="109" priority="108" stopIfTrue="1" operator="lessThan">
      <formula>0</formula>
    </cfRule>
  </conditionalFormatting>
  <conditionalFormatting sqref="AO57:AR57">
    <cfRule type="cellIs" dxfId="108" priority="107" stopIfTrue="1" operator="lessThan">
      <formula>0</formula>
    </cfRule>
  </conditionalFormatting>
  <conditionalFormatting sqref="J56">
    <cfRule type="cellIs" dxfId="107" priority="106" stopIfTrue="1" operator="lessThan">
      <formula>0</formula>
    </cfRule>
  </conditionalFormatting>
  <conditionalFormatting sqref="K56:O56">
    <cfRule type="cellIs" dxfId="106" priority="105" stopIfTrue="1" operator="lessThan">
      <formula>0</formula>
    </cfRule>
  </conditionalFormatting>
  <conditionalFormatting sqref="J57">
    <cfRule type="cellIs" dxfId="105" priority="104" stopIfTrue="1" operator="lessThan">
      <formula>0</formula>
    </cfRule>
  </conditionalFormatting>
  <conditionalFormatting sqref="K57:O57">
    <cfRule type="cellIs" dxfId="104" priority="103" stopIfTrue="1" operator="lessThan">
      <formula>0</formula>
    </cfRule>
  </conditionalFormatting>
  <conditionalFormatting sqref="P56">
    <cfRule type="cellIs" dxfId="103" priority="102" stopIfTrue="1" operator="lessThan">
      <formula>0</formula>
    </cfRule>
  </conditionalFormatting>
  <conditionalFormatting sqref="Q56:W56">
    <cfRule type="cellIs" dxfId="102" priority="101" stopIfTrue="1" operator="lessThan">
      <formula>0</formula>
    </cfRule>
  </conditionalFormatting>
  <conditionalFormatting sqref="P57">
    <cfRule type="cellIs" dxfId="101" priority="100" stopIfTrue="1" operator="lessThan">
      <formula>0</formula>
    </cfRule>
  </conditionalFormatting>
  <conditionalFormatting sqref="Q57:W57">
    <cfRule type="cellIs" dxfId="100" priority="99" stopIfTrue="1" operator="lessThan">
      <formula>0</formula>
    </cfRule>
  </conditionalFormatting>
  <conditionalFormatting sqref="X56:Z56">
    <cfRule type="cellIs" dxfId="99" priority="98" stopIfTrue="1" operator="lessThan">
      <formula>0</formula>
    </cfRule>
  </conditionalFormatting>
  <conditionalFormatting sqref="X57:Z57">
    <cfRule type="cellIs" dxfId="98" priority="97" stopIfTrue="1" operator="lessThan">
      <formula>0</formula>
    </cfRule>
  </conditionalFormatting>
  <conditionalFormatting sqref="AA56:AC56">
    <cfRule type="cellIs" dxfId="97" priority="96" stopIfTrue="1" operator="lessThan">
      <formula>0</formula>
    </cfRule>
  </conditionalFormatting>
  <conditionalFormatting sqref="AA57:AC57">
    <cfRule type="cellIs" dxfId="96" priority="95" stopIfTrue="1" operator="lessThan">
      <formula>0</formula>
    </cfRule>
  </conditionalFormatting>
  <conditionalFormatting sqref="AV56">
    <cfRule type="cellIs" dxfId="95" priority="93" stopIfTrue="1" operator="lessThan">
      <formula>0</formula>
    </cfRule>
  </conditionalFormatting>
  <conditionalFormatting sqref="AV57">
    <cfRule type="cellIs" dxfId="94" priority="91" stopIfTrue="1" operator="lessThan">
      <formula>0</formula>
    </cfRule>
  </conditionalFormatting>
  <conditionalFormatting sqref="AU23">
    <cfRule type="cellIs" dxfId="93" priority="64" stopIfTrue="1" operator="lessThan">
      <formula>0</formula>
    </cfRule>
  </conditionalFormatting>
  <conditionalFormatting sqref="AT32">
    <cfRule type="cellIs" dxfId="92" priority="53" stopIfTrue="1" operator="lessThan">
      <formula>0</formula>
    </cfRule>
  </conditionalFormatting>
  <conditionalFormatting sqref="AU32">
    <cfRule type="cellIs" dxfId="91" priority="52" stopIfTrue="1" operator="lessThan">
      <formula>0</formula>
    </cfRule>
  </conditionalFormatting>
  <conditionalFormatting sqref="AS36">
    <cfRule type="cellIs" dxfId="90" priority="48" stopIfTrue="1" operator="lessThan">
      <formula>0</formula>
    </cfRule>
  </conditionalFormatting>
  <conditionalFormatting sqref="AT36">
    <cfRule type="cellIs" dxfId="89" priority="47" stopIfTrue="1" operator="lessThan">
      <formula>0</formula>
    </cfRule>
  </conditionalFormatting>
  <conditionalFormatting sqref="AU38">
    <cfRule type="cellIs" dxfId="88" priority="43" stopIfTrue="1" operator="lessThan">
      <formula>0</formula>
    </cfRule>
  </conditionalFormatting>
  <conditionalFormatting sqref="AS41">
    <cfRule type="cellIs" dxfId="87" priority="42" stopIfTrue="1" operator="lessThan">
      <formula>0</formula>
    </cfRule>
  </conditionalFormatting>
  <conditionalFormatting sqref="AT43">
    <cfRule type="cellIs" dxfId="86" priority="38" stopIfTrue="1" operator="lessThan">
      <formula>0</formula>
    </cfRule>
  </conditionalFormatting>
  <conditionalFormatting sqref="AU43">
    <cfRule type="cellIs" dxfId="85" priority="37" stopIfTrue="1" operator="lessThan">
      <formula>0</formula>
    </cfRule>
  </conditionalFormatting>
  <conditionalFormatting sqref="AS46">
    <cfRule type="cellIs" dxfId="84" priority="33" stopIfTrue="1" operator="lessThan">
      <formula>0</formula>
    </cfRule>
  </conditionalFormatting>
  <conditionalFormatting sqref="AT46">
    <cfRule type="cellIs" dxfId="83" priority="32" stopIfTrue="1" operator="lessThan">
      <formula>0</formula>
    </cfRule>
  </conditionalFormatting>
  <conditionalFormatting sqref="AS49">
    <cfRule type="cellIs" dxfId="82" priority="27" stopIfTrue="1" operator="lessThan">
      <formula>0</formula>
    </cfRule>
  </conditionalFormatting>
  <conditionalFormatting sqref="AT50">
    <cfRule type="cellIs" dxfId="81" priority="23" stopIfTrue="1" operator="lessThan">
      <formula>0</formula>
    </cfRule>
  </conditionalFormatting>
  <conditionalFormatting sqref="AU50">
    <cfRule type="cellIs" dxfId="80" priority="22" stopIfTrue="1" operator="lessThan">
      <formula>0</formula>
    </cfRule>
  </conditionalFormatting>
  <conditionalFormatting sqref="AS52">
    <cfRule type="cellIs" dxfId="79" priority="18" stopIfTrue="1" operator="lessThan">
      <formula>0</formula>
    </cfRule>
  </conditionalFormatting>
  <conditionalFormatting sqref="AU53">
    <cfRule type="cellIs" dxfId="78" priority="13" stopIfTrue="1" operator="lessThan">
      <formula>0</formula>
    </cfRule>
  </conditionalFormatting>
  <conditionalFormatting sqref="AS56">
    <cfRule type="cellIs" dxfId="77" priority="12" stopIfTrue="1" operator="lessThan">
      <formula>0</formula>
    </cfRule>
  </conditionalFormatting>
  <conditionalFormatting sqref="AS23">
    <cfRule type="cellIs" dxfId="76" priority="66" stopIfTrue="1" operator="lessThan">
      <formula>0</formula>
    </cfRule>
  </conditionalFormatting>
  <conditionalFormatting sqref="AT23">
    <cfRule type="cellIs" dxfId="75" priority="65" stopIfTrue="1" operator="lessThan">
      <formula>0</formula>
    </cfRule>
  </conditionalFormatting>
  <conditionalFormatting sqref="AU26">
    <cfRule type="cellIs" dxfId="74" priority="61" stopIfTrue="1" operator="lessThan">
      <formula>0</formula>
    </cfRule>
  </conditionalFormatting>
  <conditionalFormatting sqref="AS28">
    <cfRule type="cellIs" dxfId="73" priority="60" stopIfTrue="1" operator="lessThan">
      <formula>0</formula>
    </cfRule>
  </conditionalFormatting>
  <conditionalFormatting sqref="AT28">
    <cfRule type="cellIs" dxfId="72" priority="59" stopIfTrue="1" operator="lessThan">
      <formula>0</formula>
    </cfRule>
  </conditionalFormatting>
  <conditionalFormatting sqref="AU28">
    <cfRule type="cellIs" dxfId="71" priority="58" stopIfTrue="1" operator="lessThan">
      <formula>0</formula>
    </cfRule>
  </conditionalFormatting>
  <conditionalFormatting sqref="AS30">
    <cfRule type="cellIs" dxfId="70" priority="57" stopIfTrue="1" operator="lessThan">
      <formula>0</formula>
    </cfRule>
  </conditionalFormatting>
  <conditionalFormatting sqref="AT30">
    <cfRule type="cellIs" dxfId="69" priority="56" stopIfTrue="1" operator="lessThan">
      <formula>0</formula>
    </cfRule>
  </conditionalFormatting>
  <conditionalFormatting sqref="AU30">
    <cfRule type="cellIs" dxfId="68" priority="55" stopIfTrue="1" operator="lessThan">
      <formula>0</formula>
    </cfRule>
  </conditionalFormatting>
  <conditionalFormatting sqref="AS32">
    <cfRule type="cellIs" dxfId="67" priority="54" stopIfTrue="1" operator="lessThan">
      <formula>0</formula>
    </cfRule>
  </conditionalFormatting>
  <conditionalFormatting sqref="AS34">
    <cfRule type="cellIs" dxfId="66" priority="51" stopIfTrue="1" operator="lessThan">
      <formula>0</formula>
    </cfRule>
  </conditionalFormatting>
  <conditionalFormatting sqref="AT34">
    <cfRule type="cellIs" dxfId="65" priority="50" stopIfTrue="1" operator="lessThan">
      <formula>0</formula>
    </cfRule>
  </conditionalFormatting>
  <conditionalFormatting sqref="AU34">
    <cfRule type="cellIs" dxfId="64" priority="49" stopIfTrue="1" operator="lessThan">
      <formula>0</formula>
    </cfRule>
  </conditionalFormatting>
  <conditionalFormatting sqref="AU36">
    <cfRule type="cellIs" dxfId="63" priority="46" stopIfTrue="1" operator="lessThan">
      <formula>0</formula>
    </cfRule>
  </conditionalFormatting>
  <conditionalFormatting sqref="AS38">
    <cfRule type="cellIs" dxfId="62" priority="45" stopIfTrue="1" operator="lessThan">
      <formula>0</formula>
    </cfRule>
  </conditionalFormatting>
  <conditionalFormatting sqref="AT38">
    <cfRule type="cellIs" dxfId="61" priority="44" stopIfTrue="1" operator="lessThan">
      <formula>0</formula>
    </cfRule>
  </conditionalFormatting>
  <conditionalFormatting sqref="AT41">
    <cfRule type="cellIs" dxfId="60" priority="41" stopIfTrue="1" operator="lessThan">
      <formula>0</formula>
    </cfRule>
  </conditionalFormatting>
  <conditionalFormatting sqref="AU41">
    <cfRule type="cellIs" dxfId="59" priority="40" stopIfTrue="1" operator="lessThan">
      <formula>0</formula>
    </cfRule>
  </conditionalFormatting>
  <conditionalFormatting sqref="AS43">
    <cfRule type="cellIs" dxfId="58" priority="39" stopIfTrue="1" operator="lessThan">
      <formula>0</formula>
    </cfRule>
  </conditionalFormatting>
  <conditionalFormatting sqref="AU46">
    <cfRule type="cellIs" dxfId="57" priority="31" stopIfTrue="1" operator="lessThan">
      <formula>0</formula>
    </cfRule>
  </conditionalFormatting>
  <conditionalFormatting sqref="AS47">
    <cfRule type="cellIs" dxfId="56" priority="30" stopIfTrue="1" operator="lessThan">
      <formula>0</formula>
    </cfRule>
  </conditionalFormatting>
  <conditionalFormatting sqref="AT47">
    <cfRule type="cellIs" dxfId="55" priority="29" stopIfTrue="1" operator="lessThan">
      <formula>0</formula>
    </cfRule>
  </conditionalFormatting>
  <conditionalFormatting sqref="AT49">
    <cfRule type="cellIs" dxfId="54" priority="26" stopIfTrue="1" operator="lessThan">
      <formula>0</formula>
    </cfRule>
  </conditionalFormatting>
  <conditionalFormatting sqref="AU49">
    <cfRule type="cellIs" dxfId="53" priority="25" stopIfTrue="1" operator="lessThan">
      <formula>0</formula>
    </cfRule>
  </conditionalFormatting>
  <conditionalFormatting sqref="AS50">
    <cfRule type="cellIs" dxfId="52" priority="24" stopIfTrue="1" operator="lessThan">
      <formula>0</formula>
    </cfRule>
  </conditionalFormatting>
  <conditionalFormatting sqref="AS51">
    <cfRule type="cellIs" dxfId="51" priority="21" stopIfTrue="1" operator="lessThan">
      <formula>0</formula>
    </cfRule>
  </conditionalFormatting>
  <conditionalFormatting sqref="AT51">
    <cfRule type="cellIs" dxfId="50" priority="20" stopIfTrue="1" operator="lessThan">
      <formula>0</formula>
    </cfRule>
  </conditionalFormatting>
  <conditionalFormatting sqref="AU52">
    <cfRule type="cellIs" dxfId="49" priority="16" stopIfTrue="1" operator="lessThan">
      <formula>0</formula>
    </cfRule>
  </conditionalFormatting>
  <conditionalFormatting sqref="AS53">
    <cfRule type="cellIs" dxfId="48" priority="15" stopIfTrue="1" operator="lessThan">
      <formula>0</formula>
    </cfRule>
  </conditionalFormatting>
  <conditionalFormatting sqref="AT53">
    <cfRule type="cellIs" dxfId="47" priority="14" stopIfTrue="1" operator="lessThan">
      <formula>0</formula>
    </cfRule>
  </conditionalFormatting>
  <conditionalFormatting sqref="AT56">
    <cfRule type="cellIs" dxfId="46" priority="11" stopIfTrue="1" operator="lessThan">
      <formula>0</formula>
    </cfRule>
  </conditionalFormatting>
  <conditionalFormatting sqref="AU56">
    <cfRule type="cellIs" dxfId="45" priority="10" stopIfTrue="1" operator="lessThan">
      <formula>0</formula>
    </cfRule>
  </conditionalFormatting>
  <conditionalFormatting sqref="AS45">
    <cfRule type="cellIs" dxfId="44" priority="6" stopIfTrue="1" operator="lessThan">
      <formula>0</formula>
    </cfRule>
  </conditionalFormatting>
  <conditionalFormatting sqref="AT45">
    <cfRule type="cellIs" dxfId="43" priority="5" stopIfTrue="1" operator="lessThan">
      <formula>0</formula>
    </cfRule>
  </conditionalFormatting>
  <conditionalFormatting sqref="AU45">
    <cfRule type="cellIs" dxfId="42" priority="4" stopIfTrue="1" operator="lessThan">
      <formula>0</formula>
    </cfRule>
  </conditionalFormatting>
  <conditionalFormatting sqref="AS50:AS52">
    <cfRule type="cellIs" dxfId="41" priority="3" stopIfTrue="1" operator="lessThan">
      <formula>0</formula>
    </cfRule>
  </conditionalFormatting>
  <conditionalFormatting sqref="AT50:AT52">
    <cfRule type="cellIs" dxfId="40" priority="2" stopIfTrue="1" operator="lessThan">
      <formula>0</formula>
    </cfRule>
  </conditionalFormatting>
  <conditionalFormatting sqref="AU50:AU52">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5" activePane="bottomRight" state="frozen"/>
      <selection activeCell="B1" sqref="B1"/>
      <selection pane="topRight" activeCell="B1" sqref="B1"/>
      <selection pane="bottomLeft" activeCell="B1" sqref="B1"/>
      <selection pane="bottomRight" activeCell="F55" sqref="F55"/>
    </sheetView>
  </sheetViews>
  <sheetFormatPr defaultColWidth="0" defaultRowHeight="12.7" zeroHeight="1" x14ac:dyDescent="0.4"/>
  <cols>
    <col min="1" max="1" width="1.703125" style="143" hidden="1" customWidth="1"/>
    <col min="2" max="2" width="68.703125" style="15" customWidth="1"/>
    <col min="3" max="13" width="19.41015625" style="5" customWidth="1"/>
    <col min="14" max="14" width="19.41015625" style="4" customWidth="1"/>
    <col min="15" max="40" width="19.41015625" style="5" customWidth="1"/>
    <col min="41" max="41" width="9.29296875" style="5" customWidth="1"/>
    <col min="42" max="42" width="9.29296875" style="5" hidden="1" customWidth="1"/>
    <col min="43" max="16384" width="9.29296875" style="5" hidden="1"/>
  </cols>
  <sheetData>
    <row r="1" spans="1:40" ht="19" x14ac:dyDescent="0.4">
      <c r="B1" s="100" t="s">
        <v>454</v>
      </c>
    </row>
    <row r="2" spans="1:40" x14ac:dyDescent="0.4"/>
    <row r="3" spans="1:40" s="10" customFormat="1" ht="91.95" customHeight="1" x14ac:dyDescent="0.4">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350000000000001" x14ac:dyDescent="0.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4">
      <c r="A5" s="143"/>
      <c r="B5" s="191" t="s">
        <v>310</v>
      </c>
      <c r="C5" s="118">
        <v>680840</v>
      </c>
      <c r="D5" s="119">
        <v>928184</v>
      </c>
      <c r="E5" s="347"/>
      <c r="F5" s="347"/>
      <c r="G5" s="313"/>
      <c r="H5" s="118">
        <v>12117322</v>
      </c>
      <c r="I5" s="119">
        <v>10198640</v>
      </c>
      <c r="J5" s="347"/>
      <c r="K5" s="347"/>
      <c r="L5" s="313"/>
      <c r="M5" s="118">
        <v>53084410</v>
      </c>
      <c r="N5" s="119">
        <v>39122978</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x14ac:dyDescent="0.4">
      <c r="A6" s="143"/>
      <c r="B6" s="192" t="s">
        <v>311</v>
      </c>
      <c r="C6" s="110">
        <v>680840</v>
      </c>
      <c r="D6" s="111">
        <f>311272+15977+520829+71209+51405</f>
        <v>970692</v>
      </c>
      <c r="E6" s="116">
        <f>+'Pt 1 Summary of Data'!E12+'Pt 1 Summary of Data'!E22</f>
        <v>463714</v>
      </c>
      <c r="F6" s="116">
        <f>+E6+D6+C6</f>
        <v>2115246</v>
      </c>
      <c r="G6" s="117"/>
      <c r="H6" s="110">
        <v>12117322</v>
      </c>
      <c r="I6" s="111">
        <v>10005791</v>
      </c>
      <c r="J6" s="116">
        <f>+'Pt 1 Summary of Data'!K12</f>
        <v>9094990</v>
      </c>
      <c r="K6" s="116">
        <f>+J6+I6+H6</f>
        <v>31218103</v>
      </c>
      <c r="L6" s="117"/>
      <c r="M6" s="110">
        <v>53084410</v>
      </c>
      <c r="N6" s="111">
        <f>40909027-2007873</f>
        <v>38901154</v>
      </c>
      <c r="O6" s="116">
        <f>+'Pt 1 Summary of Data'!Q12</f>
        <v>44516989</v>
      </c>
      <c r="P6" s="116">
        <f>+O6+N6+M6</f>
        <v>136502553</v>
      </c>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4">
      <c r="B7" s="192" t="s">
        <v>312</v>
      </c>
      <c r="C7" s="110">
        <v>3240</v>
      </c>
      <c r="D7" s="111">
        <v>5343</v>
      </c>
      <c r="E7" s="116">
        <f>+'Pt 1 Summary of Data'!E37+'Pt 1 Summary of Data'!E38+'Pt 1 Summary of Data'!E39+'Pt 1 Summary of Data'!E40+'Pt 1 Summary of Data'!E41+'Pt 1 Summary of Data'!E42</f>
        <v>5383</v>
      </c>
      <c r="F7" s="116">
        <f>+E7+D7+C7</f>
        <v>13966</v>
      </c>
      <c r="G7" s="117"/>
      <c r="H7" s="110">
        <v>112318</v>
      </c>
      <c r="I7" s="111">
        <v>100558</v>
      </c>
      <c r="J7" s="116">
        <f>+'Pt 1 Summary of Data'!K37+'Pt 1 Summary of Data'!K38+'Pt 1 Summary of Data'!K39+'Pt 1 Summary of Data'!K40+'Pt 1 Summary of Data'!K41</f>
        <v>101170</v>
      </c>
      <c r="K7" s="116">
        <f>+J7+I7+H7</f>
        <v>314046</v>
      </c>
      <c r="L7" s="117"/>
      <c r="M7" s="110">
        <v>404896</v>
      </c>
      <c r="N7" s="111">
        <v>312275</v>
      </c>
      <c r="O7" s="116">
        <f>+'Pt 1 Summary of Data'!Q37+'Pt 1 Summary of Data'!Q38+'Pt 1 Summary of Data'!Q39+'Pt 1 Summary of Data'!Q40+'Pt 1 Summary of Data'!Q41</f>
        <v>362582</v>
      </c>
      <c r="P7" s="116">
        <f>+O7+N7+M7</f>
        <v>1079753</v>
      </c>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4">
      <c r="B8" s="192" t="s">
        <v>483</v>
      </c>
      <c r="C8" s="294"/>
      <c r="D8" s="290"/>
      <c r="E8" s="270">
        <v>0</v>
      </c>
      <c r="F8" s="270">
        <f>+E8</f>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35" x14ac:dyDescent="0.4">
      <c r="B9" s="192" t="s">
        <v>315</v>
      </c>
      <c r="C9" s="293"/>
      <c r="D9" s="289"/>
      <c r="E9" s="116">
        <f>+'Pt 2 Premium and Claims'!E15</f>
        <v>0</v>
      </c>
      <c r="F9" s="116">
        <f>+E9</f>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35" x14ac:dyDescent="0.4">
      <c r="B10" s="192" t="s">
        <v>316</v>
      </c>
      <c r="C10" s="293"/>
      <c r="D10" s="289"/>
      <c r="E10" s="116">
        <f>+'Pt 2 Premium and Claims'!E16</f>
        <v>0</v>
      </c>
      <c r="F10" s="116">
        <f>+E10</f>
        <v>0</v>
      </c>
      <c r="G10" s="117"/>
      <c r="H10" s="293"/>
      <c r="I10" s="289"/>
      <c r="J10" s="116">
        <v>0</v>
      </c>
      <c r="K10" s="116">
        <f>+J10</f>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4">
      <c r="B11" s="192" t="s">
        <v>478</v>
      </c>
      <c r="C11" s="293"/>
      <c r="D11" s="289"/>
      <c r="E11" s="116">
        <f>+'Pt 2 Premium and Claims'!E17</f>
        <v>0</v>
      </c>
      <c r="F11" s="116">
        <f>+E11</f>
        <v>0</v>
      </c>
      <c r="G11" s="315"/>
      <c r="H11" s="293"/>
      <c r="I11" s="289"/>
      <c r="J11" s="116">
        <v>0</v>
      </c>
      <c r="K11" s="116">
        <f>+J11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4">
      <c r="A12" s="144"/>
      <c r="B12" s="193" t="s">
        <v>317</v>
      </c>
      <c r="C12" s="115">
        <f>+C6+C7</f>
        <v>684080</v>
      </c>
      <c r="D12" s="116">
        <f>+D7+D6</f>
        <v>976035</v>
      </c>
      <c r="E12" s="116">
        <f>+E6+E7-E8-E9-E10-E11</f>
        <v>469097</v>
      </c>
      <c r="F12" s="116">
        <f>+E12+D12+C12</f>
        <v>2129212</v>
      </c>
      <c r="G12" s="312"/>
      <c r="H12" s="115">
        <f>+H7+H6</f>
        <v>12229640</v>
      </c>
      <c r="I12" s="116">
        <f>+I7+I6</f>
        <v>10106349</v>
      </c>
      <c r="J12" s="116">
        <f>+J6+J7-J10-J11</f>
        <v>9196160</v>
      </c>
      <c r="K12" s="116">
        <f>+J12+I12+H12</f>
        <v>31532149</v>
      </c>
      <c r="L12" s="312"/>
      <c r="M12" s="115">
        <f>+M7+M6</f>
        <v>53489306</v>
      </c>
      <c r="N12" s="116">
        <f>+N7+N6</f>
        <v>39213429</v>
      </c>
      <c r="O12" s="116">
        <f>+O7+O6</f>
        <v>44879571</v>
      </c>
      <c r="P12" s="116">
        <f>+P6+P7</f>
        <v>137582306</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5" customHeight="1" x14ac:dyDescent="0.4">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350000000000001" x14ac:dyDescent="0.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35" x14ac:dyDescent="0.4">
      <c r="B15" s="194" t="s">
        <v>486</v>
      </c>
      <c r="C15" s="118">
        <v>668389</v>
      </c>
      <c r="D15" s="119">
        <v>638080</v>
      </c>
      <c r="E15" s="107">
        <f>+'Pt 1 Summary of Data'!E5+'Pt 1 Summary of Data'!E6+'Pt 1 Summary of Data'!E7</f>
        <v>239056</v>
      </c>
      <c r="F15" s="107">
        <f>+E15+D15+C15</f>
        <v>1545525</v>
      </c>
      <c r="G15" s="108"/>
      <c r="H15" s="118">
        <v>13980815</v>
      </c>
      <c r="I15" s="119">
        <v>12323876</v>
      </c>
      <c r="J15" s="107">
        <f>+'Pt 1 Summary of Data'!K5+'Pt 1 Summary of Data'!K6+'Pt 1 Summary of Data'!K7</f>
        <v>10821313</v>
      </c>
      <c r="K15" s="107">
        <f>+J15+I15+H15</f>
        <v>37126004</v>
      </c>
      <c r="L15" s="108"/>
      <c r="M15" s="118">
        <v>51503679</v>
      </c>
      <c r="N15" s="119">
        <v>42232978</v>
      </c>
      <c r="O15" s="107">
        <f>+'Pt 1 Summary of Data'!Q5+'Pt 1 Summary of Data'!Q6+'Pt 1 Summary of Data'!Q7</f>
        <v>41910324</v>
      </c>
      <c r="P15" s="107">
        <f>+O15+N15+M15</f>
        <v>135646981</v>
      </c>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4">
      <c r="B16" s="192" t="s">
        <v>313</v>
      </c>
      <c r="C16" s="110">
        <v>3325</v>
      </c>
      <c r="D16" s="111">
        <v>5909</v>
      </c>
      <c r="E16" s="116">
        <f>+'Pt 1 Summary of Data'!E25+'Pt 1 Summary of Data'!E26+'Pt 1 Summary of Data'!E27+'Pt 1 Summary of Data'!E28+'Pt 1 Summary of Data'!E30+'Pt 1 Summary of Data'!E31+'Pt 1 Summary of Data'!E32+'Pt 1 Summary of Data'!E34+'Pt 1 Summary of Data'!E35</f>
        <v>10906</v>
      </c>
      <c r="F16" s="116">
        <f>+E16+D16+C16</f>
        <v>20140</v>
      </c>
      <c r="G16" s="117"/>
      <c r="H16" s="110">
        <v>115259</v>
      </c>
      <c r="I16" s="111">
        <v>111218</v>
      </c>
      <c r="J16" s="116">
        <f>+'Pt 1 Summary of Data'!K25+'Pt 1 Summary of Data'!K26+'Pt 1 Summary of Data'!K27+'Pt 1 Summary of Data'!K28+'Pt 1 Summary of Data'!K30+'Pt 1 Summary of Data'!K31+'Pt 1 Summary of Data'!K32+'Pt 1 Summary of Data'!K34+'Pt 1 Summary of Data'!K35</f>
        <v>207006</v>
      </c>
      <c r="K16" s="116">
        <f>+J16+I16+H16</f>
        <v>433483</v>
      </c>
      <c r="L16" s="117"/>
      <c r="M16" s="110">
        <v>415498</v>
      </c>
      <c r="N16" s="111">
        <v>345382</v>
      </c>
      <c r="O16" s="116">
        <f>+'Pt 1 Summary of Data'!Q25+'Pt 1 Summary of Data'!Q26+'Pt 1 Summary of Data'!Q27+'Pt 1 Summary of Data'!Q28+'Pt 1 Summary of Data'!Q30+'Pt 1 Summary of Data'!Q31+'Pt 1 Summary of Data'!Q32+'Pt 1 Summary of Data'!Q34+'Pt 1 Summary of Data'!Q35</f>
        <v>734513</v>
      </c>
      <c r="P16" s="116">
        <f>+O16+N16+M16</f>
        <v>1495393</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4">
      <c r="A17" s="144"/>
      <c r="B17" s="193" t="s">
        <v>320</v>
      </c>
      <c r="C17" s="115">
        <f>+C15-C16</f>
        <v>665064</v>
      </c>
      <c r="D17" s="116">
        <f>+D15-D16</f>
        <v>632171</v>
      </c>
      <c r="E17" s="116">
        <f>+E15-E16</f>
        <v>228150</v>
      </c>
      <c r="F17" s="116">
        <f>+F15-F16</f>
        <v>1525385</v>
      </c>
      <c r="G17" s="315"/>
      <c r="H17" s="115">
        <f>+H15-H16</f>
        <v>13865556</v>
      </c>
      <c r="I17" s="116">
        <f>+I15-I16</f>
        <v>12212658</v>
      </c>
      <c r="J17" s="116">
        <f>+J15-J16</f>
        <v>10614307</v>
      </c>
      <c r="K17" s="116">
        <f>+K15-K16</f>
        <v>36692521</v>
      </c>
      <c r="L17" s="315"/>
      <c r="M17" s="115">
        <f>+M15-M16</f>
        <v>51088181</v>
      </c>
      <c r="N17" s="116">
        <f>+N15-N16</f>
        <v>41887596</v>
      </c>
      <c r="O17" s="116">
        <f>+O15-O16</f>
        <v>41175811</v>
      </c>
      <c r="P17" s="116">
        <f>+P15-P16</f>
        <v>134151588</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350000000000001" x14ac:dyDescent="0.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4">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35" x14ac:dyDescent="0.4">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4">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4">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x14ac:dyDescent="0.4">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4">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4">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4">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4">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x14ac:dyDescent="0.4">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35" x14ac:dyDescent="0.4">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4">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35" x14ac:dyDescent="0.4">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4">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4">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35" x14ac:dyDescent="0.4">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35" x14ac:dyDescent="0.4">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350000000000001" x14ac:dyDescent="0.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4">
      <c r="B37" s="194" t="s">
        <v>455</v>
      </c>
      <c r="C37" s="122">
        <v>154</v>
      </c>
      <c r="D37" s="123">
        <v>157</v>
      </c>
      <c r="E37" s="257">
        <f>+'Pt 1 Summary of Data'!E60</f>
        <v>129.33333333333334</v>
      </c>
      <c r="F37" s="257">
        <f>+E37+D37+C37</f>
        <v>440.33333333333337</v>
      </c>
      <c r="G37" s="313"/>
      <c r="H37" s="122">
        <v>3082</v>
      </c>
      <c r="I37" s="123">
        <v>2949</v>
      </c>
      <c r="J37" s="257">
        <f>+'Pt 1 Summary of Data'!K60</f>
        <v>2455</v>
      </c>
      <c r="K37" s="257">
        <f>+J37+I37+H37</f>
        <v>8486</v>
      </c>
      <c r="L37" s="313"/>
      <c r="M37" s="122">
        <v>11125</v>
      </c>
      <c r="N37" s="123">
        <v>9157</v>
      </c>
      <c r="O37" s="257">
        <v>8711</v>
      </c>
      <c r="P37" s="257">
        <f>+O37+N37+M37</f>
        <v>28993</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4">
      <c r="B38" s="192" t="s">
        <v>322</v>
      </c>
      <c r="C38" s="352"/>
      <c r="D38" s="353"/>
      <c r="E38" s="353"/>
      <c r="F38" s="268">
        <v>0</v>
      </c>
      <c r="G38" s="354"/>
      <c r="H38" s="352"/>
      <c r="I38" s="353"/>
      <c r="J38" s="353"/>
      <c r="K38" s="268">
        <v>2.9330799999900001E-2</v>
      </c>
      <c r="L38" s="354"/>
      <c r="M38" s="352"/>
      <c r="N38" s="353"/>
      <c r="O38" s="353"/>
      <c r="P38" s="268">
        <v>1.5361120000000001E-2</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4">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4">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4">
      <c r="B41" s="192" t="s">
        <v>325</v>
      </c>
      <c r="C41" s="293"/>
      <c r="D41" s="289"/>
      <c r="E41" s="289"/>
      <c r="F41" s="261">
        <f>+F40*F38</f>
        <v>0</v>
      </c>
      <c r="G41" s="312"/>
      <c r="H41" s="293"/>
      <c r="I41" s="289"/>
      <c r="J41" s="289"/>
      <c r="K41" s="261">
        <f>+K38*K40</f>
        <v>2.9330799999900001E-2</v>
      </c>
      <c r="L41" s="312"/>
      <c r="M41" s="293"/>
      <c r="N41" s="289"/>
      <c r="O41" s="289"/>
      <c r="P41" s="261">
        <f>+P38*P40</f>
        <v>1.5361120000000001E-2</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2.700000000000003" x14ac:dyDescent="0.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4">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4">
      <c r="B44" s="192" t="s">
        <v>491</v>
      </c>
      <c r="C44" s="261">
        <f>+C12/C17</f>
        <v>1.0285927369396028</v>
      </c>
      <c r="D44" s="261">
        <f>+D12/D17</f>
        <v>1.5439414335678163</v>
      </c>
      <c r="E44" s="261">
        <f>+E12/E17</f>
        <v>2.0560902914749071</v>
      </c>
      <c r="F44" s="261">
        <f>+F12/F17</f>
        <v>1.3958521946918319</v>
      </c>
      <c r="G44" s="312"/>
      <c r="H44" s="261">
        <f>+H12/H17</f>
        <v>0.88201583838397823</v>
      </c>
      <c r="I44" s="261">
        <f>+I12/I17</f>
        <v>0.82753066531462682</v>
      </c>
      <c r="J44" s="261">
        <f>+J12/J17</f>
        <v>0.86639287896986583</v>
      </c>
      <c r="K44" s="261">
        <f>+K12/K17</f>
        <v>0.85936174840643953</v>
      </c>
      <c r="L44" s="312"/>
      <c r="M44" s="263">
        <f>+M12/M17</f>
        <v>1.046999618170003</v>
      </c>
      <c r="N44" s="261">
        <f>+N12/N17</f>
        <v>0.93615849904587511</v>
      </c>
      <c r="O44" s="261">
        <f>+O12/O17</f>
        <v>1.0899498980117235</v>
      </c>
      <c r="P44" s="261">
        <f>+P12/P17</f>
        <v>1.0255734430814192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4">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4">
      <c r="B46" s="198" t="s">
        <v>330</v>
      </c>
      <c r="C46" s="293"/>
      <c r="D46" s="289"/>
      <c r="E46" s="289"/>
      <c r="F46" s="261"/>
      <c r="G46" s="312"/>
      <c r="H46" s="293"/>
      <c r="I46" s="289"/>
      <c r="J46" s="289"/>
      <c r="K46" s="261">
        <f>+K41</f>
        <v>2.9330799999900001E-2</v>
      </c>
      <c r="L46" s="312"/>
      <c r="M46" s="293"/>
      <c r="N46" s="289"/>
      <c r="O46" s="289"/>
      <c r="P46" s="261">
        <f>+P41</f>
        <v>1.5361120000000001E-2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4">
      <c r="A47" s="144"/>
      <c r="B47" s="200" t="s">
        <v>329</v>
      </c>
      <c r="C47" s="293"/>
      <c r="D47" s="289"/>
      <c r="E47" s="289"/>
      <c r="F47" s="261">
        <f>+F44</f>
        <v>1.3958521946918319</v>
      </c>
      <c r="G47" s="312"/>
      <c r="H47" s="293"/>
      <c r="I47" s="289"/>
      <c r="J47" s="289"/>
      <c r="K47" s="261">
        <f>+K46+K44</f>
        <v>0.88869254840633949</v>
      </c>
      <c r="L47" s="312"/>
      <c r="M47" s="293"/>
      <c r="N47" s="289"/>
      <c r="O47" s="289"/>
      <c r="P47" s="261">
        <f>+P46+P44</f>
        <v>1.0409345630814191</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350000000000001" x14ac:dyDescent="0.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4">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4">
      <c r="A50" s="143"/>
      <c r="B50" s="198" t="s">
        <v>333</v>
      </c>
      <c r="C50" s="294"/>
      <c r="D50" s="290"/>
      <c r="E50" s="290"/>
      <c r="F50" s="261">
        <f>+F47</f>
        <v>1.3958521946918319</v>
      </c>
      <c r="G50" s="312"/>
      <c r="H50" s="294"/>
      <c r="I50" s="290"/>
      <c r="J50" s="290"/>
      <c r="K50" s="261">
        <f>+K47</f>
        <v>0.88869254840633949</v>
      </c>
      <c r="L50" s="312"/>
      <c r="M50" s="294"/>
      <c r="N50" s="290"/>
      <c r="O50" s="290"/>
      <c r="P50" s="261">
        <f>+P47</f>
        <v>1.0409345630814191</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4">
      <c r="B51" s="196" t="s">
        <v>334</v>
      </c>
      <c r="C51" s="293"/>
      <c r="D51" s="289"/>
      <c r="E51" s="289"/>
      <c r="F51" s="116">
        <f>+F15-F16</f>
        <v>1525385</v>
      </c>
      <c r="G51" s="312"/>
      <c r="H51" s="293"/>
      <c r="I51" s="289"/>
      <c r="J51" s="289"/>
      <c r="K51" s="116">
        <f>+J15-J16</f>
        <v>10614307</v>
      </c>
      <c r="L51" s="312"/>
      <c r="M51" s="293"/>
      <c r="N51" s="289"/>
      <c r="O51" s="289"/>
      <c r="P51" s="116">
        <f>+O15-O16</f>
        <v>41175811</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4">
      <c r="A52" s="144"/>
      <c r="B52" s="193" t="s">
        <v>335</v>
      </c>
      <c r="C52" s="293"/>
      <c r="D52" s="289"/>
      <c r="E52" s="289"/>
      <c r="F52" s="261">
        <v>0</v>
      </c>
      <c r="G52" s="312"/>
      <c r="H52" s="293"/>
      <c r="I52" s="289"/>
      <c r="J52" s="289"/>
      <c r="K52" s="116">
        <v>0</v>
      </c>
      <c r="L52" s="312"/>
      <c r="M52" s="293"/>
      <c r="N52" s="289"/>
      <c r="O52" s="289"/>
      <c r="P52" s="116">
        <v>0</v>
      </c>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350000000000001" x14ac:dyDescent="0.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2" customHeight="1" x14ac:dyDescent="0.4">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4">
      <c r="A55" s="96"/>
      <c r="B55" s="196" t="s">
        <v>338</v>
      </c>
      <c r="C55" s="293"/>
      <c r="D55" s="111">
        <v>0</v>
      </c>
      <c r="E55" s="289"/>
      <c r="F55" s="289"/>
      <c r="G55" s="312"/>
      <c r="H55" s="293"/>
      <c r="I55" s="111">
        <v>0</v>
      </c>
      <c r="J55" s="289"/>
      <c r="K55" s="289"/>
      <c r="L55" s="312"/>
      <c r="M55" s="293"/>
      <c r="N55" s="111">
        <v>0</v>
      </c>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4">
      <c r="A56" s="96"/>
      <c r="B56" s="196" t="s">
        <v>339</v>
      </c>
      <c r="C56" s="293"/>
      <c r="D56" s="111">
        <v>0</v>
      </c>
      <c r="E56" s="289"/>
      <c r="F56" s="289"/>
      <c r="G56" s="312"/>
      <c r="H56" s="293"/>
      <c r="I56" s="111">
        <v>0</v>
      </c>
      <c r="J56" s="289"/>
      <c r="K56" s="289"/>
      <c r="L56" s="312"/>
      <c r="M56" s="293"/>
      <c r="N56" s="111">
        <v>0</v>
      </c>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4">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4">
      <c r="A58" s="96"/>
      <c r="B58" s="196" t="s">
        <v>341</v>
      </c>
      <c r="C58" s="293"/>
      <c r="D58" s="289"/>
      <c r="E58" s="111">
        <v>0</v>
      </c>
      <c r="F58" s="289"/>
      <c r="G58" s="312"/>
      <c r="H58" s="293"/>
      <c r="I58" s="289"/>
      <c r="J58" s="111">
        <v>0</v>
      </c>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4">
      <c r="A59" s="96"/>
      <c r="B59" s="196" t="s">
        <v>342</v>
      </c>
      <c r="C59" s="293"/>
      <c r="D59" s="289"/>
      <c r="E59" s="111">
        <v>0</v>
      </c>
      <c r="F59" s="289"/>
      <c r="G59" s="312"/>
      <c r="H59" s="293"/>
      <c r="I59" s="289"/>
      <c r="J59" s="111">
        <v>0</v>
      </c>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4">
      <c r="A60" s="96"/>
      <c r="B60" s="196" t="s">
        <v>343</v>
      </c>
      <c r="C60" s="293"/>
      <c r="D60" s="289"/>
      <c r="E60" s="111">
        <v>0</v>
      </c>
      <c r="F60" s="289"/>
      <c r="G60" s="312"/>
      <c r="H60" s="293"/>
      <c r="I60" s="289"/>
      <c r="J60" s="111">
        <v>0</v>
      </c>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4">
      <c r="A61" s="96"/>
      <c r="B61" s="196" t="s">
        <v>344</v>
      </c>
      <c r="C61" s="293"/>
      <c r="D61" s="289"/>
      <c r="E61" s="111">
        <v>0</v>
      </c>
      <c r="F61" s="289"/>
      <c r="G61" s="312"/>
      <c r="H61" s="293"/>
      <c r="I61" s="289"/>
      <c r="J61" s="111">
        <v>0</v>
      </c>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4">
      <c r="A62" s="96"/>
      <c r="B62" s="196" t="s">
        <v>345</v>
      </c>
      <c r="C62" s="293"/>
      <c r="D62" s="289"/>
      <c r="E62" s="111">
        <v>0</v>
      </c>
      <c r="F62" s="289"/>
      <c r="G62" s="312"/>
      <c r="H62" s="293"/>
      <c r="I62" s="289"/>
      <c r="J62" s="111">
        <v>0</v>
      </c>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4">
      <c r="A63" s="96"/>
      <c r="B63" s="205" t="s">
        <v>346</v>
      </c>
      <c r="C63" s="358"/>
      <c r="D63" s="359"/>
      <c r="E63" s="188">
        <v>0</v>
      </c>
      <c r="F63" s="359"/>
      <c r="G63" s="360"/>
      <c r="H63" s="358"/>
      <c r="I63" s="359"/>
      <c r="J63" s="188">
        <v>0</v>
      </c>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4">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2" hidden="1" customHeight="1" x14ac:dyDescent="0.4">
      <c r="B65" s="147"/>
    </row>
    <row r="66" spans="1:14" hidden="1" x14ac:dyDescent="0.4"/>
    <row r="67" spans="1:14" hidden="1" x14ac:dyDescent="0.4"/>
    <row r="68" spans="1:14" hidden="1" x14ac:dyDescent="0.4">
      <c r="B68" s="148"/>
    </row>
    <row r="69" spans="1:14" ht="12.75" hidden="1" customHeight="1" x14ac:dyDescent="0.4">
      <c r="B69" s="147"/>
    </row>
    <row r="70" spans="1:14" hidden="1" x14ac:dyDescent="0.4"/>
    <row r="71" spans="1:14" hidden="1" x14ac:dyDescent="0.4"/>
    <row r="72" spans="1:14" hidden="1" x14ac:dyDescent="0.4">
      <c r="A72" s="15"/>
      <c r="B72" s="14"/>
      <c r="N72" s="5"/>
    </row>
    <row r="73" spans="1:14" hidden="1" x14ac:dyDescent="0.4">
      <c r="A73" s="15"/>
      <c r="B73" s="37"/>
      <c r="N73" s="5"/>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 zeroHeight="1" x14ac:dyDescent="0.4"/>
  <cols>
    <col min="1" max="1" width="1.703125" style="6" hidden="1" customWidth="1"/>
    <col min="2" max="2" width="72" style="4" customWidth="1"/>
    <col min="3" max="8" width="18.1171875" style="4" customWidth="1"/>
    <col min="9" max="9" width="18.1171875" style="2" customWidth="1"/>
    <col min="10" max="11" width="18.1171875" style="4" customWidth="1"/>
    <col min="12" max="12" width="9.29296875" style="4" customWidth="1"/>
    <col min="13" max="13" width="9.29296875" style="4" hidden="1" customWidth="1"/>
    <col min="14" max="16384" width="9.29296875" style="4" hidden="1"/>
  </cols>
  <sheetData>
    <row r="1" spans="2:11" ht="19" x14ac:dyDescent="0.4">
      <c r="B1" s="100" t="s">
        <v>456</v>
      </c>
    </row>
    <row r="2" spans="2:11" x14ac:dyDescent="0.4"/>
    <row r="3" spans="2:11" s="10" customFormat="1" ht="54.7" x14ac:dyDescent="0.4">
      <c r="B3" s="166" t="s">
        <v>354</v>
      </c>
      <c r="C3" s="168" t="s">
        <v>396</v>
      </c>
      <c r="D3" s="170" t="s">
        <v>397</v>
      </c>
      <c r="E3" s="170" t="s">
        <v>398</v>
      </c>
      <c r="F3" s="170" t="s">
        <v>399</v>
      </c>
      <c r="G3" s="170" t="s">
        <v>400</v>
      </c>
      <c r="H3" s="170" t="s">
        <v>401</v>
      </c>
      <c r="I3" s="170" t="s">
        <v>402</v>
      </c>
      <c r="J3" s="169" t="s">
        <v>403</v>
      </c>
      <c r="K3" s="211" t="s">
        <v>404</v>
      </c>
    </row>
    <row r="4" spans="2:11" s="6" customFormat="1" ht="16.350000000000001" x14ac:dyDescent="0.5">
      <c r="B4" s="206" t="s">
        <v>347</v>
      </c>
      <c r="C4" s="149">
        <v>89</v>
      </c>
      <c r="D4" s="150">
        <v>1146</v>
      </c>
      <c r="E4" s="150">
        <v>3605</v>
      </c>
      <c r="F4" s="150"/>
      <c r="G4" s="150"/>
      <c r="H4" s="150"/>
      <c r="I4" s="365"/>
      <c r="J4" s="365"/>
      <c r="K4" s="209"/>
    </row>
    <row r="5" spans="2:11" ht="16.350000000000001" x14ac:dyDescent="0.5">
      <c r="B5" s="206" t="s">
        <v>348</v>
      </c>
      <c r="C5" s="264"/>
      <c r="D5" s="265"/>
      <c r="E5" s="265"/>
      <c r="F5" s="265"/>
      <c r="G5" s="265"/>
      <c r="H5" s="265"/>
      <c r="I5" s="265"/>
      <c r="J5" s="265"/>
      <c r="K5" s="266"/>
    </row>
    <row r="6" spans="2:11" x14ac:dyDescent="0.4">
      <c r="B6" s="207" t="s">
        <v>101</v>
      </c>
      <c r="C6" s="363"/>
      <c r="D6" s="124">
        <v>0</v>
      </c>
      <c r="E6" s="124">
        <v>0</v>
      </c>
      <c r="F6" s="364"/>
      <c r="G6" s="124"/>
      <c r="H6" s="124"/>
      <c r="I6" s="364"/>
      <c r="J6" s="364"/>
      <c r="K6" s="373"/>
    </row>
    <row r="7" spans="2:11" x14ac:dyDescent="0.4">
      <c r="B7" s="156" t="s">
        <v>102</v>
      </c>
      <c r="C7" s="125">
        <v>0</v>
      </c>
      <c r="D7" s="127">
        <v>0</v>
      </c>
      <c r="E7" s="127">
        <v>0</v>
      </c>
      <c r="F7" s="127"/>
      <c r="G7" s="127"/>
      <c r="H7" s="127"/>
      <c r="I7" s="375"/>
      <c r="J7" s="375"/>
      <c r="K7" s="210"/>
    </row>
    <row r="8" spans="2:11" x14ac:dyDescent="0.4">
      <c r="B8" s="156" t="s">
        <v>103</v>
      </c>
      <c r="C8" s="362"/>
      <c r="D8" s="127">
        <v>0</v>
      </c>
      <c r="E8" s="127">
        <v>0</v>
      </c>
      <c r="F8" s="365"/>
      <c r="G8" s="127"/>
      <c r="H8" s="127"/>
      <c r="I8" s="375"/>
      <c r="J8" s="375"/>
      <c r="K8" s="374"/>
    </row>
    <row r="9" spans="2:11" ht="13.2" customHeight="1" x14ac:dyDescent="0.4">
      <c r="B9" s="156" t="s">
        <v>104</v>
      </c>
      <c r="C9" s="125">
        <v>0</v>
      </c>
      <c r="D9" s="127">
        <v>0</v>
      </c>
      <c r="E9" s="127">
        <v>0</v>
      </c>
      <c r="F9" s="127"/>
      <c r="G9" s="127"/>
      <c r="H9" s="127"/>
      <c r="I9" s="375"/>
      <c r="J9" s="375"/>
      <c r="K9" s="210"/>
    </row>
    <row r="10" spans="2:11" ht="16.350000000000001" x14ac:dyDescent="0.5">
      <c r="B10" s="206" t="s">
        <v>349</v>
      </c>
      <c r="C10" s="71"/>
      <c r="D10" s="75"/>
      <c r="E10" s="75"/>
      <c r="F10" s="75"/>
      <c r="G10" s="75"/>
      <c r="H10" s="75"/>
      <c r="I10" s="75"/>
      <c r="J10" s="75"/>
      <c r="K10" s="267"/>
    </row>
    <row r="11" spans="2:11" s="6" customFormat="1" x14ac:dyDescent="0.4">
      <c r="B11" s="207" t="s">
        <v>457</v>
      </c>
      <c r="C11" s="118">
        <v>0</v>
      </c>
      <c r="D11" s="120">
        <v>0</v>
      </c>
      <c r="E11" s="120">
        <v>0</v>
      </c>
      <c r="F11" s="120"/>
      <c r="G11" s="120"/>
      <c r="H11" s="120"/>
      <c r="I11" s="313"/>
      <c r="J11" s="313"/>
      <c r="K11" s="366"/>
    </row>
    <row r="12" spans="2:11" x14ac:dyDescent="0.4">
      <c r="B12" s="208" t="s">
        <v>93</v>
      </c>
      <c r="C12" s="110">
        <v>0</v>
      </c>
      <c r="D12" s="114">
        <v>0</v>
      </c>
      <c r="E12" s="114">
        <v>0</v>
      </c>
      <c r="F12" s="114"/>
      <c r="G12" s="114"/>
      <c r="H12" s="114"/>
      <c r="I12" s="312"/>
      <c r="J12" s="312"/>
      <c r="K12" s="367"/>
    </row>
    <row r="13" spans="2:11" x14ac:dyDescent="0.4">
      <c r="B13" s="208" t="s">
        <v>94</v>
      </c>
      <c r="C13" s="110">
        <v>0</v>
      </c>
      <c r="D13" s="114">
        <v>0</v>
      </c>
      <c r="E13" s="114">
        <v>0</v>
      </c>
      <c r="F13" s="114"/>
      <c r="G13" s="114"/>
      <c r="H13" s="114"/>
      <c r="I13" s="312"/>
      <c r="J13" s="312"/>
      <c r="K13" s="367"/>
    </row>
    <row r="14" spans="2:11" x14ac:dyDescent="0.4">
      <c r="B14" s="208" t="s">
        <v>95</v>
      </c>
      <c r="C14" s="110">
        <v>0</v>
      </c>
      <c r="D14" s="114">
        <v>0</v>
      </c>
      <c r="E14" s="114">
        <v>0</v>
      </c>
      <c r="F14" s="114"/>
      <c r="G14" s="114"/>
      <c r="H14" s="114"/>
      <c r="I14" s="312"/>
      <c r="J14" s="312"/>
      <c r="K14" s="367"/>
    </row>
    <row r="15" spans="2:11" ht="16.350000000000001" x14ac:dyDescent="0.5">
      <c r="B15" s="206" t="s">
        <v>350</v>
      </c>
      <c r="C15" s="71"/>
      <c r="D15" s="75"/>
      <c r="E15" s="75"/>
      <c r="F15" s="75"/>
      <c r="G15" s="75"/>
      <c r="H15" s="75"/>
      <c r="I15" s="75"/>
      <c r="J15" s="75"/>
      <c r="K15" s="267"/>
    </row>
    <row r="16" spans="2:11" s="6" customFormat="1" x14ac:dyDescent="0.4">
      <c r="B16" s="207" t="s">
        <v>206</v>
      </c>
      <c r="C16" s="118">
        <v>0</v>
      </c>
      <c r="D16" s="120">
        <v>0</v>
      </c>
      <c r="E16" s="120">
        <v>0</v>
      </c>
      <c r="F16" s="120"/>
      <c r="G16" s="120"/>
      <c r="H16" s="120"/>
      <c r="I16" s="313"/>
      <c r="J16" s="313"/>
      <c r="K16" s="366"/>
    </row>
    <row r="17" spans="2:12" s="6" customFormat="1" x14ac:dyDescent="0.4">
      <c r="B17" s="208" t="s">
        <v>203</v>
      </c>
      <c r="C17" s="110">
        <v>0</v>
      </c>
      <c r="D17" s="114">
        <v>0</v>
      </c>
      <c r="E17" s="114">
        <v>0</v>
      </c>
      <c r="F17" s="114"/>
      <c r="G17" s="114"/>
      <c r="H17" s="114"/>
      <c r="I17" s="312"/>
      <c r="J17" s="312"/>
      <c r="K17" s="367"/>
    </row>
    <row r="18" spans="2:12" ht="25.35" x14ac:dyDescent="0.4">
      <c r="B18" s="156" t="s">
        <v>207</v>
      </c>
      <c r="C18" s="370">
        <v>0</v>
      </c>
      <c r="D18" s="140">
        <v>0</v>
      </c>
      <c r="E18" s="140">
        <v>0</v>
      </c>
      <c r="F18" s="140"/>
      <c r="G18" s="140"/>
      <c r="H18" s="140"/>
      <c r="I18" s="354"/>
      <c r="J18" s="354"/>
      <c r="K18" s="368"/>
    </row>
    <row r="19" spans="2:12" x14ac:dyDescent="0.4">
      <c r="B19" s="156" t="s">
        <v>208</v>
      </c>
      <c r="C19" s="352"/>
      <c r="D19" s="140">
        <v>0</v>
      </c>
      <c r="E19" s="140">
        <v>0</v>
      </c>
      <c r="F19" s="371"/>
      <c r="G19" s="140"/>
      <c r="H19" s="140"/>
      <c r="I19" s="354"/>
      <c r="J19" s="354"/>
      <c r="K19" s="372"/>
    </row>
    <row r="20" spans="2:12" ht="25.35" x14ac:dyDescent="0.4">
      <c r="B20" s="156" t="s">
        <v>209</v>
      </c>
      <c r="C20" s="370">
        <v>0</v>
      </c>
      <c r="D20" s="140">
        <v>0</v>
      </c>
      <c r="E20" s="140">
        <v>0</v>
      </c>
      <c r="F20" s="140"/>
      <c r="G20" s="140"/>
      <c r="H20" s="140"/>
      <c r="I20" s="354"/>
      <c r="J20" s="354"/>
      <c r="K20" s="368"/>
    </row>
    <row r="21" spans="2:12" x14ac:dyDescent="0.4">
      <c r="B21" s="156" t="s">
        <v>210</v>
      </c>
      <c r="C21" s="352"/>
      <c r="D21" s="140">
        <v>0</v>
      </c>
      <c r="E21" s="140">
        <v>0</v>
      </c>
      <c r="F21" s="371"/>
      <c r="G21" s="140"/>
      <c r="H21" s="140"/>
      <c r="I21" s="354"/>
      <c r="J21" s="354"/>
      <c r="K21" s="372"/>
    </row>
    <row r="22" spans="2:12" s="6" customFormat="1" x14ac:dyDescent="0.4">
      <c r="B22" s="212" t="s">
        <v>211</v>
      </c>
      <c r="C22" s="187">
        <v>0</v>
      </c>
      <c r="D22" s="213">
        <v>0</v>
      </c>
      <c r="E22" s="213">
        <v>0</v>
      </c>
      <c r="F22" s="213"/>
      <c r="G22" s="213"/>
      <c r="H22" s="213"/>
      <c r="I22" s="360"/>
      <c r="J22" s="360"/>
      <c r="K22" s="369"/>
    </row>
    <row r="23" spans="2:12" s="6" customFormat="1" ht="100.2" customHeight="1" x14ac:dyDescent="0.4">
      <c r="B23" s="103" t="s">
        <v>212</v>
      </c>
      <c r="C23" s="382"/>
      <c r="D23" s="383"/>
      <c r="E23" s="383"/>
      <c r="F23" s="383"/>
      <c r="G23" s="383"/>
      <c r="H23" s="383"/>
      <c r="I23" s="383"/>
      <c r="J23" s="383"/>
      <c r="K23" s="384"/>
    </row>
    <row r="24" spans="2:12" s="6" customFormat="1" ht="100.2" customHeight="1" x14ac:dyDescent="0.4">
      <c r="B24" s="102" t="s">
        <v>213</v>
      </c>
      <c r="C24" s="385"/>
      <c r="D24" s="386"/>
      <c r="E24" s="386"/>
      <c r="F24" s="386"/>
      <c r="G24" s="386"/>
      <c r="H24" s="386"/>
      <c r="I24" s="386"/>
      <c r="J24" s="386"/>
      <c r="K24" s="387"/>
      <c r="L24" s="3"/>
    </row>
    <row r="25" spans="2:12" x14ac:dyDescent="0.4">
      <c r="I25" s="4"/>
    </row>
    <row r="26" spans="2:12" ht="13.2" hidden="1" customHeight="1" x14ac:dyDescent="0.4">
      <c r="B26" s="38"/>
      <c r="C26" s="38"/>
      <c r="I26" s="4"/>
    </row>
    <row r="27" spans="2:12" hidden="1" x14ac:dyDescent="0.4">
      <c r="I27" s="4"/>
    </row>
    <row r="28" spans="2:12" hidden="1" x14ac:dyDescent="0.4">
      <c r="I28" s="4"/>
    </row>
    <row r="29" spans="2:12" hidden="1" x14ac:dyDescent="0.4">
      <c r="I29" s="4"/>
    </row>
    <row r="30" spans="2:12" hidden="1" x14ac:dyDescent="0.4">
      <c r="I30" s="4"/>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22" sqref="B22"/>
    </sheetView>
  </sheetViews>
  <sheetFormatPr defaultColWidth="0" defaultRowHeight="12.7" zeroHeight="1" x14ac:dyDescent="0.4"/>
  <cols>
    <col min="1" max="1" width="1.703125" style="6" hidden="1" customWidth="1"/>
    <col min="2" max="2" width="81.41015625" style="4" customWidth="1"/>
    <col min="3" max="3" width="28.29296875" style="4" customWidth="1"/>
    <col min="4" max="4" width="12.1171875" style="4" customWidth="1"/>
    <col min="5" max="5" width="12.1171875" style="4" hidden="1" customWidth="1"/>
    <col min="6" max="6" width="3.29296875" style="4" hidden="1" customWidth="1"/>
    <col min="7" max="7" width="13.41015625" style="4" hidden="1" customWidth="1"/>
    <col min="8" max="8" width="14.1171875" style="4" hidden="1" customWidth="1"/>
    <col min="9" max="9" width="4.29296875" style="4" hidden="1" customWidth="1"/>
    <col min="10" max="10" width="15.29296875" style="4" hidden="1" customWidth="1"/>
    <col min="11" max="11" width="18.1171875" style="4" hidden="1" customWidth="1"/>
    <col min="12" max="12" width="12.41015625" style="4" hidden="1" customWidth="1"/>
    <col min="13" max="13" width="9.29296875" style="4" hidden="1" customWidth="1"/>
    <col min="14" max="16384" width="9.29296875" style="4" hidden="1"/>
  </cols>
  <sheetData>
    <row r="1" spans="1:12" ht="19" x14ac:dyDescent="0.4">
      <c r="B1" s="100" t="s">
        <v>458</v>
      </c>
    </row>
    <row r="2" spans="1:12" s="12" customFormat="1" x14ac:dyDescent="0.4">
      <c r="B2" s="21"/>
      <c r="C2" s="17"/>
      <c r="D2" s="22"/>
      <c r="E2" s="23"/>
      <c r="F2" s="23"/>
      <c r="G2" s="22"/>
      <c r="H2" s="24"/>
      <c r="I2" s="24"/>
      <c r="J2" s="22"/>
      <c r="K2" s="25"/>
      <c r="L2" s="25"/>
    </row>
    <row r="3" spans="1:12" s="5" customFormat="1" ht="19" x14ac:dyDescent="0.4">
      <c r="A3" s="10"/>
      <c r="B3" s="79" t="s">
        <v>354</v>
      </c>
      <c r="C3" s="78" t="s">
        <v>96</v>
      </c>
      <c r="D3" s="15"/>
      <c r="E3" s="15"/>
      <c r="F3" s="15"/>
      <c r="G3" s="15"/>
      <c r="H3" s="15"/>
      <c r="I3" s="16"/>
      <c r="J3" s="15"/>
      <c r="K3" s="15"/>
      <c r="L3" s="15"/>
    </row>
    <row r="4" spans="1:12" s="3" customFormat="1" ht="27" customHeight="1" x14ac:dyDescent="0.4">
      <c r="A4" s="27"/>
      <c r="B4" s="39" t="s">
        <v>214</v>
      </c>
      <c r="C4" s="66"/>
      <c r="D4" s="28"/>
      <c r="E4" s="28"/>
      <c r="F4" s="28"/>
      <c r="G4" s="28"/>
      <c r="H4" s="28"/>
      <c r="I4" s="28"/>
      <c r="J4" s="28"/>
      <c r="K4" s="28"/>
    </row>
    <row r="5" spans="1:12" s="3" customFormat="1" x14ac:dyDescent="0.4">
      <c r="B5" s="60"/>
      <c r="C5" s="60"/>
    </row>
    <row r="6" spans="1:12" s="6" customFormat="1" ht="24.75" customHeight="1" x14ac:dyDescent="0.4">
      <c r="B6" s="58" t="s">
        <v>195</v>
      </c>
      <c r="C6" s="41"/>
      <c r="D6" s="42"/>
      <c r="E6" s="42"/>
      <c r="F6" s="42"/>
      <c r="G6" s="42"/>
      <c r="H6" s="42"/>
      <c r="I6" s="42"/>
      <c r="J6" s="42"/>
    </row>
    <row r="7" spans="1:12" s="6" customFormat="1" x14ac:dyDescent="0.4">
      <c r="B7" s="51" t="s">
        <v>80</v>
      </c>
      <c r="C7" s="29"/>
      <c r="D7" s="30"/>
      <c r="E7" s="30"/>
      <c r="F7" s="30"/>
      <c r="G7" s="30"/>
      <c r="H7" s="30"/>
      <c r="I7" s="28"/>
      <c r="J7" s="28"/>
      <c r="K7" s="3"/>
    </row>
    <row r="8" spans="1:12" s="6" customFormat="1" ht="18" customHeight="1" x14ac:dyDescent="0.4">
      <c r="B8" s="1" t="s">
        <v>503</v>
      </c>
      <c r="C8" s="29"/>
      <c r="D8" s="30"/>
      <c r="E8" s="30"/>
      <c r="F8" s="30"/>
      <c r="G8" s="30"/>
      <c r="H8" s="30"/>
      <c r="I8" s="28"/>
      <c r="J8" s="28"/>
      <c r="K8" s="3"/>
    </row>
    <row r="9" spans="1:12" s="6" customFormat="1" ht="18" customHeight="1" x14ac:dyDescent="0.4">
      <c r="B9" s="67"/>
      <c r="C9" s="29"/>
      <c r="D9" s="30"/>
      <c r="E9" s="30"/>
      <c r="F9" s="30"/>
      <c r="G9" s="30"/>
      <c r="H9" s="30"/>
      <c r="I9" s="28"/>
      <c r="J9" s="28"/>
      <c r="K9" s="3"/>
    </row>
    <row r="10" spans="1:12" s="6" customFormat="1" ht="18" customHeight="1" x14ac:dyDescent="0.4">
      <c r="B10" s="67"/>
      <c r="C10" s="29"/>
      <c r="D10" s="30"/>
      <c r="E10" s="30"/>
      <c r="F10" s="30"/>
      <c r="G10" s="30"/>
      <c r="H10" s="30"/>
      <c r="I10" s="28"/>
      <c r="J10" s="28"/>
      <c r="K10" s="3"/>
    </row>
    <row r="11" spans="1:12" s="6" customFormat="1" ht="18" customHeight="1" x14ac:dyDescent="0.4">
      <c r="B11" s="67"/>
      <c r="C11" s="29"/>
      <c r="D11" s="30"/>
      <c r="E11" s="30"/>
      <c r="F11" s="30"/>
      <c r="G11" s="30"/>
      <c r="H11" s="30"/>
      <c r="I11" s="28"/>
      <c r="J11" s="28"/>
      <c r="K11" s="3"/>
    </row>
    <row r="12" spans="1:12" s="6" customFormat="1" ht="18" customHeight="1" x14ac:dyDescent="0.4">
      <c r="B12" s="67"/>
      <c r="C12" s="29"/>
      <c r="D12" s="30"/>
      <c r="E12" s="30"/>
      <c r="F12" s="30"/>
      <c r="G12" s="30"/>
      <c r="H12" s="30"/>
      <c r="I12" s="28"/>
      <c r="J12" s="28"/>
      <c r="K12" s="3"/>
    </row>
    <row r="13" spans="1:12" s="6" customFormat="1" ht="18" customHeight="1" x14ac:dyDescent="0.4">
      <c r="B13" s="67"/>
      <c r="C13" s="29"/>
      <c r="D13" s="30"/>
      <c r="E13" s="30"/>
      <c r="F13" s="30"/>
      <c r="G13" s="30"/>
      <c r="H13" s="30"/>
      <c r="I13" s="28"/>
      <c r="J13" s="28"/>
      <c r="K13" s="3"/>
    </row>
    <row r="14" spans="1:12" s="6" customFormat="1" ht="18" customHeight="1" x14ac:dyDescent="0.4">
      <c r="B14" s="67"/>
      <c r="C14" s="29"/>
      <c r="D14" s="30"/>
      <c r="E14" s="30"/>
      <c r="F14" s="30"/>
      <c r="G14" s="30"/>
      <c r="H14" s="30"/>
      <c r="I14" s="28"/>
      <c r="J14" s="28"/>
      <c r="K14" s="3"/>
    </row>
    <row r="15" spans="1:12" s="6" customFormat="1" ht="18" customHeight="1" x14ac:dyDescent="0.4">
      <c r="B15" s="67"/>
      <c r="C15" s="29"/>
      <c r="D15" s="30"/>
      <c r="E15" s="30"/>
      <c r="F15" s="30"/>
      <c r="G15" s="30"/>
      <c r="H15" s="30"/>
      <c r="I15" s="28"/>
      <c r="J15" s="28"/>
      <c r="K15" s="3"/>
    </row>
    <row r="16" spans="1:12" s="6" customFormat="1" ht="18" customHeight="1" x14ac:dyDescent="0.4">
      <c r="B16" s="67"/>
      <c r="C16" s="29"/>
      <c r="D16" s="30"/>
      <c r="E16" s="30"/>
      <c r="F16" s="30"/>
      <c r="G16" s="30"/>
      <c r="H16" s="30"/>
      <c r="I16" s="28"/>
      <c r="J16" s="28"/>
      <c r="K16" s="3"/>
    </row>
    <row r="17" spans="2:11" s="6" customFormat="1" ht="18" customHeight="1" x14ac:dyDescent="0.4">
      <c r="B17" s="67"/>
      <c r="C17" s="29"/>
      <c r="D17" s="30"/>
      <c r="E17" s="30"/>
      <c r="F17" s="30"/>
      <c r="G17" s="30"/>
      <c r="H17" s="30"/>
      <c r="I17" s="28"/>
      <c r="J17" s="28"/>
      <c r="K17" s="3"/>
    </row>
    <row r="18" spans="2:11" s="6" customFormat="1" ht="18" customHeight="1" x14ac:dyDescent="0.4">
      <c r="B18" s="67"/>
      <c r="C18" s="29"/>
      <c r="D18" s="30"/>
      <c r="E18" s="30"/>
      <c r="F18" s="30"/>
      <c r="G18" s="30"/>
      <c r="H18" s="30"/>
      <c r="I18" s="28"/>
      <c r="J18" s="28"/>
      <c r="K18" s="3"/>
    </row>
    <row r="19" spans="2:11" s="3" customFormat="1" x14ac:dyDescent="0.4">
      <c r="B19" s="60"/>
      <c r="C19" s="60"/>
    </row>
    <row r="20" spans="2:11" s="6" customFormat="1" ht="28.2" customHeight="1" x14ac:dyDescent="0.4">
      <c r="B20" s="58" t="s">
        <v>196</v>
      </c>
      <c r="C20" s="41"/>
      <c r="D20" s="42"/>
      <c r="E20" s="42"/>
      <c r="F20" s="42"/>
      <c r="G20" s="42"/>
      <c r="H20" s="42"/>
      <c r="I20" s="42"/>
      <c r="J20" s="42"/>
    </row>
    <row r="21" spans="2:11" s="6" customFormat="1" x14ac:dyDescent="0.4">
      <c r="B21" s="51" t="s">
        <v>80</v>
      </c>
      <c r="C21" s="30"/>
      <c r="D21" s="30"/>
      <c r="E21" s="30"/>
      <c r="F21" s="30"/>
      <c r="G21" s="30"/>
      <c r="H21" s="30"/>
      <c r="I21" s="30"/>
      <c r="J21" s="30"/>
    </row>
    <row r="22" spans="2:11" s="6" customFormat="1" ht="19.2" customHeight="1" x14ac:dyDescent="0.4">
      <c r="B22" s="1" t="s">
        <v>503</v>
      </c>
      <c r="C22" s="30"/>
      <c r="D22" s="30"/>
      <c r="E22" s="30"/>
      <c r="F22" s="30"/>
      <c r="G22" s="30"/>
      <c r="H22" s="30"/>
      <c r="I22" s="30"/>
      <c r="J22" s="30"/>
    </row>
    <row r="23" spans="2:11" s="6" customFormat="1" ht="19.2" customHeight="1" x14ac:dyDescent="0.4">
      <c r="B23" s="67"/>
      <c r="C23" s="30"/>
      <c r="D23" s="30"/>
      <c r="E23" s="30"/>
      <c r="F23" s="30"/>
      <c r="G23" s="30"/>
      <c r="H23" s="30"/>
      <c r="I23" s="30"/>
      <c r="J23" s="30"/>
    </row>
    <row r="24" spans="2:11" s="6" customFormat="1" ht="19.2" customHeight="1" x14ac:dyDescent="0.4">
      <c r="B24" s="67"/>
      <c r="C24" s="30"/>
      <c r="D24" s="30"/>
      <c r="E24" s="30"/>
      <c r="F24" s="30"/>
      <c r="G24" s="30"/>
      <c r="H24" s="30"/>
      <c r="I24" s="30"/>
      <c r="J24" s="30"/>
    </row>
    <row r="25" spans="2:11" s="6" customFormat="1" ht="19.2" customHeight="1" x14ac:dyDescent="0.4">
      <c r="B25" s="67"/>
      <c r="C25" s="30"/>
      <c r="D25" s="30"/>
      <c r="E25" s="30"/>
      <c r="F25" s="30"/>
      <c r="G25" s="30"/>
      <c r="H25" s="30"/>
      <c r="I25" s="30"/>
      <c r="J25" s="30"/>
    </row>
    <row r="26" spans="2:11" s="6" customFormat="1" ht="19.2" customHeight="1" x14ac:dyDescent="0.4">
      <c r="B26" s="67"/>
      <c r="C26" s="30"/>
      <c r="D26" s="30"/>
      <c r="E26" s="30"/>
      <c r="F26" s="30"/>
      <c r="G26" s="30"/>
      <c r="H26" s="30"/>
      <c r="I26" s="30"/>
      <c r="J26" s="30"/>
    </row>
    <row r="27" spans="2:11" s="6" customFormat="1" ht="19.2" customHeight="1" x14ac:dyDescent="0.4">
      <c r="B27" s="67"/>
      <c r="C27" s="30"/>
      <c r="D27" s="30"/>
      <c r="E27" s="30"/>
      <c r="F27" s="30"/>
      <c r="G27" s="30"/>
      <c r="H27" s="30"/>
      <c r="I27" s="30"/>
      <c r="J27" s="30"/>
    </row>
    <row r="28" spans="2:11" s="6" customFormat="1" ht="19.2" customHeight="1" x14ac:dyDescent="0.4">
      <c r="B28" s="67"/>
      <c r="C28" s="30"/>
      <c r="D28" s="30"/>
      <c r="E28" s="30"/>
      <c r="F28" s="30"/>
      <c r="G28" s="30"/>
      <c r="H28" s="30"/>
      <c r="I28" s="30"/>
      <c r="J28" s="30"/>
    </row>
    <row r="29" spans="2:11" s="6" customFormat="1" ht="19.2" customHeight="1" x14ac:dyDescent="0.4">
      <c r="B29" s="67"/>
      <c r="C29" s="30"/>
      <c r="D29" s="30"/>
      <c r="E29" s="30"/>
      <c r="F29" s="30"/>
      <c r="G29" s="30"/>
      <c r="H29" s="30"/>
      <c r="I29" s="30"/>
      <c r="J29" s="30"/>
    </row>
    <row r="30" spans="2:11" s="6" customFormat="1" ht="19.2" customHeight="1" x14ac:dyDescent="0.4">
      <c r="B30" s="67"/>
      <c r="C30" s="30"/>
      <c r="D30" s="30"/>
      <c r="E30" s="30"/>
      <c r="F30" s="30"/>
      <c r="G30" s="30"/>
      <c r="H30" s="30"/>
      <c r="I30" s="30"/>
      <c r="J30" s="30"/>
    </row>
    <row r="31" spans="2:11" s="6" customFormat="1" ht="19.2" customHeight="1" x14ac:dyDescent="0.4">
      <c r="B31" s="67"/>
      <c r="C31" s="30"/>
      <c r="D31" s="30"/>
      <c r="E31" s="30"/>
      <c r="F31" s="30"/>
      <c r="G31" s="30"/>
      <c r="H31" s="30"/>
      <c r="I31" s="30"/>
      <c r="J31" s="30"/>
    </row>
    <row r="32" spans="2:11" s="6" customFormat="1" ht="19.2" customHeight="1" x14ac:dyDescent="0.4">
      <c r="B32" s="67"/>
      <c r="C32" s="30"/>
      <c r="D32" s="30"/>
      <c r="E32" s="30"/>
      <c r="F32" s="30"/>
      <c r="G32" s="30"/>
      <c r="H32" s="30"/>
      <c r="I32" s="30"/>
      <c r="J32" s="30"/>
    </row>
    <row r="33" spans="1:10" s="3" customFormat="1" x14ac:dyDescent="0.4">
      <c r="B33" s="60"/>
      <c r="C33" s="60"/>
    </row>
    <row r="34" spans="1:10" s="6" customFormat="1" ht="53.25" customHeight="1" x14ac:dyDescent="0.4">
      <c r="B34" s="53" t="s">
        <v>200</v>
      </c>
      <c r="C34" s="54"/>
      <c r="D34" s="42"/>
      <c r="E34" s="42"/>
      <c r="F34" s="42"/>
      <c r="G34" s="42"/>
      <c r="H34" s="42"/>
      <c r="I34" s="42"/>
    </row>
    <row r="35" spans="1:10" s="6" customFormat="1" x14ac:dyDescent="0.4">
      <c r="B35" s="214" t="s">
        <v>97</v>
      </c>
      <c r="C35" s="215" t="s">
        <v>98</v>
      </c>
      <c r="D35" s="42"/>
      <c r="E35" s="42"/>
      <c r="F35" s="42"/>
      <c r="G35" s="42"/>
      <c r="H35" s="42"/>
      <c r="I35" s="42"/>
      <c r="J35" s="42"/>
    </row>
    <row r="36" spans="1:10" s="6" customFormat="1" ht="18" customHeight="1" x14ac:dyDescent="0.4">
      <c r="B36" s="216"/>
      <c r="C36" s="217"/>
      <c r="D36" s="42"/>
      <c r="E36" s="42"/>
      <c r="F36" s="42"/>
      <c r="G36" s="42"/>
      <c r="H36" s="42"/>
      <c r="I36" s="42"/>
    </row>
    <row r="37" spans="1:10" s="6" customFormat="1" ht="18" customHeight="1" x14ac:dyDescent="0.4">
      <c r="B37" s="216"/>
      <c r="C37" s="217"/>
      <c r="D37" s="42"/>
      <c r="E37" s="42"/>
      <c r="F37" s="42"/>
      <c r="G37" s="42"/>
      <c r="H37" s="42"/>
      <c r="I37" s="42"/>
    </row>
    <row r="38" spans="1:10" s="6" customFormat="1" ht="18" customHeight="1" x14ac:dyDescent="0.4">
      <c r="B38" s="216"/>
      <c r="C38" s="217"/>
      <c r="D38" s="42"/>
      <c r="E38" s="42"/>
      <c r="F38" s="42"/>
      <c r="G38" s="42"/>
      <c r="H38" s="42"/>
      <c r="I38" s="42"/>
    </row>
    <row r="39" spans="1:10" s="6" customFormat="1" ht="18" customHeight="1" x14ac:dyDescent="0.4">
      <c r="B39" s="216"/>
      <c r="C39" s="217"/>
      <c r="D39" s="42"/>
      <c r="E39" s="42"/>
      <c r="F39" s="42"/>
      <c r="G39" s="42"/>
      <c r="H39" s="42"/>
      <c r="I39" s="42"/>
    </row>
    <row r="40" spans="1:10" s="6" customFormat="1" ht="18" customHeight="1" x14ac:dyDescent="0.4">
      <c r="B40" s="216"/>
      <c r="C40" s="217"/>
      <c r="D40" s="42"/>
      <c r="E40" s="42"/>
      <c r="F40" s="42"/>
      <c r="G40" s="42"/>
      <c r="H40" s="42"/>
      <c r="I40" s="42"/>
    </row>
    <row r="41" spans="1:10" s="6" customFormat="1" ht="18" customHeight="1" x14ac:dyDescent="0.4">
      <c r="B41" s="216"/>
      <c r="C41" s="217"/>
      <c r="D41" s="42"/>
      <c r="E41" s="42"/>
      <c r="F41" s="42"/>
      <c r="G41" s="42"/>
      <c r="H41" s="42"/>
      <c r="I41" s="42"/>
    </row>
    <row r="42" spans="1:10" s="6" customFormat="1" ht="18" customHeight="1" x14ac:dyDescent="0.4">
      <c r="A42" s="13"/>
      <c r="B42" s="216"/>
      <c r="C42" s="217"/>
      <c r="D42" s="42"/>
      <c r="E42" s="42"/>
      <c r="F42" s="42"/>
      <c r="G42" s="42"/>
      <c r="H42" s="42"/>
      <c r="I42" s="42"/>
    </row>
    <row r="43" spans="1:10" s="6" customFormat="1" ht="18" customHeight="1" x14ac:dyDescent="0.4">
      <c r="B43" s="216"/>
      <c r="C43" s="217"/>
      <c r="D43" s="42"/>
      <c r="E43" s="42"/>
      <c r="F43" s="42"/>
      <c r="G43" s="42"/>
      <c r="H43" s="42"/>
      <c r="I43" s="42"/>
    </row>
    <row r="44" spans="1:10" s="6" customFormat="1" ht="18" customHeight="1" x14ac:dyDescent="0.4">
      <c r="B44" s="216"/>
      <c r="C44" s="217"/>
      <c r="D44" s="42"/>
      <c r="E44" s="42"/>
      <c r="F44" s="42"/>
      <c r="G44" s="42"/>
      <c r="H44" s="42"/>
      <c r="I44" s="42"/>
    </row>
    <row r="45" spans="1:10" s="6" customFormat="1" ht="18" customHeight="1" x14ac:dyDescent="0.4">
      <c r="B45" s="216"/>
      <c r="C45" s="217"/>
      <c r="D45" s="42"/>
      <c r="E45" s="42"/>
      <c r="F45" s="42"/>
      <c r="G45" s="42"/>
      <c r="H45" s="42"/>
      <c r="I45" s="42"/>
    </row>
    <row r="46" spans="1:10" s="6" customFormat="1" ht="18" customHeight="1" x14ac:dyDescent="0.4">
      <c r="B46" s="218"/>
      <c r="C46" s="219"/>
      <c r="D46" s="42"/>
      <c r="E46" s="42"/>
      <c r="F46" s="42"/>
      <c r="G46" s="42"/>
      <c r="H46" s="42"/>
      <c r="I46" s="42"/>
    </row>
    <row r="47" spans="1:10" s="3" customFormat="1" x14ac:dyDescent="0.4">
      <c r="B47" s="60"/>
      <c r="C47" s="60"/>
    </row>
    <row r="48" spans="1:10" s="6" customFormat="1" ht="38" x14ac:dyDescent="0.4">
      <c r="B48" s="55" t="s">
        <v>197</v>
      </c>
      <c r="C48" s="56"/>
      <c r="D48" s="41"/>
      <c r="E48" s="42"/>
      <c r="F48" s="42"/>
      <c r="G48" s="42"/>
      <c r="H48" s="42"/>
      <c r="I48" s="42"/>
    </row>
    <row r="49" spans="2:10" s="6" customFormat="1" x14ac:dyDescent="0.4">
      <c r="B49" s="214" t="s">
        <v>123</v>
      </c>
      <c r="C49" s="215" t="s">
        <v>99</v>
      </c>
      <c r="D49" s="28"/>
      <c r="E49" s="28"/>
      <c r="F49" s="28"/>
      <c r="G49" s="28"/>
      <c r="H49" s="28"/>
      <c r="I49" s="28"/>
      <c r="J49" s="28"/>
    </row>
    <row r="50" spans="2:10" s="6" customFormat="1" ht="18" customHeight="1" x14ac:dyDescent="0.4">
      <c r="B50" s="216"/>
      <c r="C50" s="217"/>
      <c r="D50" s="52"/>
      <c r="E50" s="28"/>
      <c r="F50" s="28"/>
      <c r="G50" s="28"/>
      <c r="H50" s="28"/>
      <c r="I50" s="28"/>
      <c r="J50" s="28"/>
    </row>
    <row r="51" spans="2:10" s="6" customFormat="1" ht="18" customHeight="1" x14ac:dyDescent="0.4">
      <c r="B51" s="216"/>
      <c r="C51" s="217"/>
      <c r="D51" s="52"/>
      <c r="E51" s="28"/>
      <c r="F51" s="28"/>
      <c r="G51" s="28"/>
      <c r="H51" s="28"/>
      <c r="I51" s="28"/>
      <c r="J51" s="28"/>
    </row>
    <row r="52" spans="2:10" s="6" customFormat="1" ht="18" customHeight="1" x14ac:dyDescent="0.4">
      <c r="B52" s="216"/>
      <c r="C52" s="217"/>
      <c r="D52" s="52"/>
      <c r="E52" s="28"/>
      <c r="F52" s="28"/>
      <c r="G52" s="28"/>
      <c r="H52" s="28"/>
      <c r="I52" s="28"/>
      <c r="J52" s="28"/>
    </row>
    <row r="53" spans="2:10" s="6" customFormat="1" ht="18" customHeight="1" x14ac:dyDescent="0.4">
      <c r="B53" s="216"/>
      <c r="C53" s="217"/>
      <c r="D53" s="52"/>
      <c r="E53" s="28"/>
      <c r="F53" s="28"/>
      <c r="G53" s="28"/>
      <c r="H53" s="28"/>
      <c r="I53" s="28"/>
      <c r="J53" s="28"/>
    </row>
    <row r="54" spans="2:10" s="6" customFormat="1" ht="18" customHeight="1" x14ac:dyDescent="0.4">
      <c r="B54" s="216"/>
      <c r="C54" s="217"/>
      <c r="D54" s="52"/>
      <c r="E54" s="28"/>
      <c r="F54" s="28"/>
      <c r="G54" s="28"/>
      <c r="H54" s="28"/>
      <c r="I54" s="28"/>
      <c r="J54" s="28"/>
    </row>
    <row r="55" spans="2:10" s="6" customFormat="1" ht="18" customHeight="1" x14ac:dyDescent="0.4">
      <c r="B55" s="216"/>
      <c r="C55" s="217"/>
      <c r="D55" s="52"/>
      <c r="E55" s="28"/>
      <c r="F55" s="28"/>
      <c r="G55" s="28"/>
      <c r="H55" s="28"/>
      <c r="I55" s="28"/>
      <c r="J55" s="28"/>
    </row>
    <row r="56" spans="2:10" s="6" customFormat="1" ht="18" customHeight="1" x14ac:dyDescent="0.4">
      <c r="B56" s="216"/>
      <c r="C56" s="217"/>
      <c r="D56" s="52"/>
      <c r="E56" s="28"/>
      <c r="F56" s="28"/>
      <c r="G56" s="28"/>
      <c r="H56" s="28"/>
      <c r="I56" s="28"/>
      <c r="J56" s="28"/>
    </row>
    <row r="57" spans="2:10" s="6" customFormat="1" ht="18" customHeight="1" x14ac:dyDescent="0.4">
      <c r="B57" s="216"/>
      <c r="C57" s="217"/>
      <c r="D57" s="52"/>
      <c r="E57" s="28"/>
      <c r="F57" s="28"/>
      <c r="G57" s="28"/>
      <c r="H57" s="28"/>
      <c r="I57" s="28"/>
      <c r="J57" s="28"/>
    </row>
    <row r="58" spans="2:10" s="6" customFormat="1" ht="18" customHeight="1" x14ac:dyDescent="0.4">
      <c r="B58" s="216"/>
      <c r="C58" s="217"/>
      <c r="D58" s="52"/>
      <c r="E58" s="28"/>
      <c r="F58" s="28"/>
      <c r="G58" s="28"/>
      <c r="H58" s="28"/>
      <c r="I58" s="28"/>
      <c r="J58" s="28"/>
    </row>
    <row r="59" spans="2:10" s="6" customFormat="1" ht="18" customHeight="1" x14ac:dyDescent="0.4">
      <c r="B59" s="218"/>
      <c r="C59" s="219"/>
      <c r="D59" s="52"/>
      <c r="E59" s="28"/>
      <c r="F59" s="28"/>
      <c r="G59" s="28"/>
      <c r="H59" s="28"/>
      <c r="I59" s="28"/>
      <c r="J59" s="28"/>
    </row>
    <row r="60" spans="2:10" s="3" customFormat="1" x14ac:dyDescent="0.4">
      <c r="B60" s="60"/>
      <c r="C60" s="60"/>
    </row>
    <row r="61" spans="2:10" s="6" customFormat="1" ht="74.099999999999994" customHeight="1" x14ac:dyDescent="0.4">
      <c r="B61" s="59" t="s">
        <v>201</v>
      </c>
      <c r="C61" s="28"/>
      <c r="D61" s="28"/>
      <c r="E61" s="28"/>
      <c r="F61" s="28"/>
      <c r="G61" s="28"/>
      <c r="H61" s="28"/>
    </row>
    <row r="62" spans="2:10" s="6" customFormat="1" ht="19.5" customHeight="1" x14ac:dyDescent="0.4">
      <c r="B62" s="68"/>
      <c r="C62" s="30"/>
      <c r="D62" s="30"/>
      <c r="E62" s="30"/>
      <c r="F62" s="30"/>
      <c r="G62" s="30"/>
      <c r="H62" s="30"/>
    </row>
    <row r="63" spans="2:10" s="6" customFormat="1" ht="19.5" customHeight="1" x14ac:dyDescent="0.4">
      <c r="B63" s="68"/>
      <c r="C63" s="30"/>
      <c r="D63" s="30"/>
      <c r="E63" s="30"/>
      <c r="F63" s="30"/>
      <c r="G63" s="30"/>
      <c r="H63" s="30"/>
    </row>
    <row r="64" spans="2:10" s="6" customFormat="1" ht="19.5" customHeight="1" x14ac:dyDescent="0.4">
      <c r="B64" s="68"/>
      <c r="C64" s="30"/>
      <c r="D64" s="30"/>
      <c r="E64" s="30"/>
      <c r="F64" s="30"/>
      <c r="G64" s="30"/>
      <c r="H64" s="30"/>
    </row>
    <row r="65" spans="1:3" x14ac:dyDescent="0.4">
      <c r="B65" s="8"/>
    </row>
    <row r="66" spans="1:3" hidden="1" x14ac:dyDescent="0.4">
      <c r="B66" s="31"/>
      <c r="C66" s="31"/>
    </row>
    <row r="67" spans="1:3" hidden="1" x14ac:dyDescent="0.4">
      <c r="A67" s="31"/>
      <c r="B67" s="38"/>
      <c r="C67" s="38"/>
    </row>
    <row r="68" spans="1:3" hidden="1" x14ac:dyDescent="0.4">
      <c r="A68" s="31"/>
      <c r="B68" s="31"/>
      <c r="C68" s="5"/>
    </row>
    <row r="69" spans="1:3" hidden="1" x14ac:dyDescent="0.4">
      <c r="B69" s="31"/>
      <c r="C69" s="5"/>
    </row>
    <row r="70" spans="1:3" hidden="1" x14ac:dyDescent="0.4">
      <c r="B70" s="38"/>
      <c r="C70" s="38"/>
    </row>
    <row r="71" spans="1:3" ht="13.2" hidden="1" customHeight="1" x14ac:dyDescent="0.4">
      <c r="B71" s="38"/>
      <c r="C71" s="38"/>
    </row>
    <row r="72" spans="1:3" hidden="1" x14ac:dyDescent="0.4">
      <c r="B72" s="8"/>
    </row>
    <row r="73" spans="1:3" hidden="1" x14ac:dyDescent="0.4">
      <c r="B73" s="8"/>
    </row>
    <row r="74" spans="1:3" hidden="1" x14ac:dyDescent="0.4">
      <c r="B74" s="8"/>
    </row>
    <row r="75" spans="1:3" hidden="1" x14ac:dyDescent="0.4">
      <c r="B75" s="8"/>
    </row>
    <row r="76" spans="1:3" hidden="1" x14ac:dyDescent="0.4">
      <c r="B76" s="8"/>
    </row>
    <row r="77" spans="1:3" hidden="1" x14ac:dyDescent="0.4">
      <c r="B77" s="8"/>
    </row>
    <row r="78" spans="1:3" hidden="1" x14ac:dyDescent="0.4">
      <c r="B78" s="8"/>
    </row>
    <row r="79" spans="1:3" hidden="1" x14ac:dyDescent="0.4">
      <c r="B79" s="8"/>
    </row>
    <row r="80" spans="1:3" hidden="1" x14ac:dyDescent="0.4">
      <c r="B80" s="8"/>
    </row>
    <row r="81" spans="2:2" hidden="1" x14ac:dyDescent="0.4">
      <c r="B81" s="8"/>
    </row>
    <row r="82" spans="2:2" hidden="1" x14ac:dyDescent="0.4">
      <c r="B82" s="8"/>
    </row>
    <row r="83" spans="2:2" hidden="1" x14ac:dyDescent="0.4">
      <c r="B83" s="8"/>
    </row>
    <row r="84" spans="2:2" hidden="1" x14ac:dyDescent="0.4">
      <c r="B84" s="8"/>
    </row>
    <row r="85" spans="2:2" hidden="1" x14ac:dyDescent="0.4">
      <c r="B85" s="8"/>
    </row>
    <row r="86" spans="2:2" hidden="1" x14ac:dyDescent="0.4">
      <c r="B86" s="8"/>
    </row>
    <row r="87" spans="2:2" hidden="1" x14ac:dyDescent="0.4">
      <c r="B87" s="8"/>
    </row>
    <row r="88" spans="2:2" hidden="1" x14ac:dyDescent="0.4">
      <c r="B88" s="8"/>
    </row>
    <row r="89" spans="2:2" hidden="1" x14ac:dyDescent="0.4">
      <c r="B89" s="8"/>
    </row>
    <row r="90" spans="2:2" hidden="1" x14ac:dyDescent="0.4">
      <c r="B90" s="8"/>
    </row>
    <row r="91" spans="2:2" hidden="1" x14ac:dyDescent="0.4">
      <c r="B91" s="8"/>
    </row>
    <row r="92" spans="2:2" hidden="1" x14ac:dyDescent="0.4">
      <c r="B92" s="8"/>
    </row>
    <row r="93" spans="2:2" hidden="1" x14ac:dyDescent="0.4">
      <c r="B93" s="8"/>
    </row>
    <row r="94" spans="2:2" hidden="1" x14ac:dyDescent="0.4">
      <c r="B94" s="8"/>
    </row>
    <row r="95" spans="2:2" hidden="1" x14ac:dyDescent="0.4">
      <c r="B95" s="8"/>
    </row>
    <row r="96" spans="2:2" hidden="1" x14ac:dyDescent="0.4">
      <c r="B96" s="8"/>
    </row>
    <row r="97" spans="2:2" hidden="1" x14ac:dyDescent="0.4">
      <c r="B97" s="8"/>
    </row>
    <row r="98" spans="2:2" hidden="1" x14ac:dyDescent="0.4">
      <c r="B98" s="8"/>
    </row>
    <row r="99" spans="2:2" hidden="1" x14ac:dyDescent="0.4">
      <c r="B99" s="8"/>
    </row>
    <row r="100" spans="2:2" hidden="1" x14ac:dyDescent="0.4">
      <c r="B100" s="8"/>
    </row>
    <row r="101" spans="2:2" hidden="1" x14ac:dyDescent="0.4">
      <c r="B101" s="8"/>
    </row>
    <row r="102" spans="2:2" hidden="1" x14ac:dyDescent="0.4">
      <c r="B102" s="8"/>
    </row>
    <row r="103" spans="2:2" hidden="1" x14ac:dyDescent="0.4">
      <c r="B103" s="8"/>
    </row>
    <row r="104" spans="2:2" hidden="1" x14ac:dyDescent="0.4">
      <c r="B104" s="8"/>
    </row>
    <row r="105" spans="2:2" hidden="1" x14ac:dyDescent="0.4">
      <c r="B105" s="8"/>
    </row>
    <row r="106" spans="2:2" hidden="1" x14ac:dyDescent="0.4">
      <c r="B106" s="8"/>
    </row>
    <row r="107" spans="2:2" hidden="1" x14ac:dyDescent="0.4">
      <c r="B107" s="8"/>
    </row>
    <row r="108" spans="2:2" hidden="1" x14ac:dyDescent="0.4">
      <c r="B108" s="8"/>
    </row>
    <row r="109" spans="2:2" hidden="1" x14ac:dyDescent="0.4">
      <c r="B109" s="8"/>
    </row>
    <row r="110" spans="2:2" hidden="1" x14ac:dyDescent="0.4">
      <c r="B110" s="8"/>
    </row>
    <row r="111" spans="2:2" hidden="1" x14ac:dyDescent="0.4">
      <c r="B111" s="8"/>
    </row>
    <row r="112" spans="2:2" hidden="1" x14ac:dyDescent="0.4">
      <c r="B112" s="8"/>
    </row>
    <row r="113" spans="2:2" hidden="1" x14ac:dyDescent="0.4">
      <c r="B113" s="8"/>
    </row>
    <row r="114" spans="2:2" hidden="1" x14ac:dyDescent="0.4">
      <c r="B114" s="8"/>
    </row>
    <row r="115" spans="2:2" hidden="1" x14ac:dyDescent="0.4">
      <c r="B115" s="8"/>
    </row>
    <row r="116" spans="2:2" hidden="1" x14ac:dyDescent="0.4">
      <c r="B116" s="8"/>
    </row>
    <row r="117" spans="2:2" hidden="1" x14ac:dyDescent="0.4">
      <c r="B117" s="8"/>
    </row>
    <row r="118" spans="2:2" hidden="1" x14ac:dyDescent="0.4">
      <c r="B118" s="8"/>
    </row>
    <row r="119" spans="2:2" hidden="1" x14ac:dyDescent="0.4">
      <c r="B119" s="8"/>
    </row>
    <row r="120" spans="2:2" hidden="1" x14ac:dyDescent="0.4">
      <c r="B120" s="8"/>
    </row>
    <row r="121" spans="2:2" hidden="1" x14ac:dyDescent="0.4">
      <c r="B121" s="8"/>
    </row>
    <row r="122" spans="2:2" hidden="1" x14ac:dyDescent="0.4">
      <c r="B122" s="8"/>
    </row>
    <row r="123" spans="2:2" hidden="1" x14ac:dyDescent="0.4">
      <c r="B123" s="8"/>
    </row>
    <row r="124" spans="2:2" hidden="1" x14ac:dyDescent="0.4">
      <c r="B124" s="8"/>
    </row>
    <row r="125" spans="2:2" hidden="1" x14ac:dyDescent="0.4">
      <c r="B125" s="8"/>
    </row>
    <row r="126" spans="2:2" hidden="1" x14ac:dyDescent="0.4">
      <c r="B126" s="8"/>
    </row>
    <row r="127" spans="2:2" hidden="1" x14ac:dyDescent="0.4">
      <c r="B127" s="8"/>
    </row>
    <row r="128" spans="2:2" hidden="1" x14ac:dyDescent="0.4">
      <c r="B128" s="8"/>
    </row>
    <row r="129" spans="2:2" hidden="1" x14ac:dyDescent="0.4">
      <c r="B129" s="8"/>
    </row>
    <row r="130" spans="2:2" hidden="1" x14ac:dyDescent="0.4">
      <c r="B130" s="8"/>
    </row>
    <row r="131" spans="2:2" hidden="1" x14ac:dyDescent="0.4">
      <c r="B131" s="8"/>
    </row>
    <row r="132" spans="2:2" hidden="1" x14ac:dyDescent="0.4">
      <c r="B132" s="8"/>
    </row>
    <row r="133" spans="2:2" hidden="1" x14ac:dyDescent="0.4">
      <c r="B133" s="8"/>
    </row>
    <row r="134" spans="2:2" hidden="1" x14ac:dyDescent="0.4">
      <c r="B134" s="8"/>
    </row>
    <row r="135" spans="2:2" hidden="1" x14ac:dyDescent="0.4">
      <c r="B135" s="8"/>
    </row>
    <row r="136" spans="2:2" hidden="1" x14ac:dyDescent="0.4">
      <c r="B136" s="8"/>
    </row>
    <row r="137" spans="2:2" hidden="1" x14ac:dyDescent="0.4">
      <c r="B137" s="8"/>
    </row>
    <row r="138" spans="2:2" hidden="1" x14ac:dyDescent="0.4">
      <c r="B138" s="8"/>
    </row>
    <row r="139" spans="2:2" hidden="1" x14ac:dyDescent="0.4">
      <c r="B139" s="8"/>
    </row>
    <row r="140" spans="2:2" hidden="1" x14ac:dyDescent="0.4">
      <c r="B140" s="8"/>
    </row>
    <row r="141" spans="2:2" hidden="1" x14ac:dyDescent="0.4">
      <c r="B141" s="8"/>
    </row>
    <row r="142" spans="2:2" hidden="1" x14ac:dyDescent="0.4">
      <c r="B142" s="8"/>
    </row>
    <row r="143" spans="2:2" hidden="1" x14ac:dyDescent="0.4">
      <c r="B143" s="8"/>
    </row>
    <row r="144" spans="2:2" hidden="1" x14ac:dyDescent="0.4">
      <c r="B144" s="8"/>
    </row>
    <row r="145" spans="2:5" hidden="1" x14ac:dyDescent="0.4">
      <c r="B145" s="8"/>
    </row>
    <row r="146" spans="2:5" hidden="1" x14ac:dyDescent="0.4">
      <c r="B146" s="8"/>
    </row>
    <row r="147" spans="2:5" hidden="1" x14ac:dyDescent="0.4">
      <c r="B147" s="8"/>
    </row>
    <row r="148" spans="2:5" hidden="1" x14ac:dyDescent="0.4">
      <c r="B148" s="8"/>
    </row>
    <row r="149" spans="2:5" hidden="1" x14ac:dyDescent="0.4">
      <c r="B149" s="8"/>
    </row>
    <row r="150" spans="2:5" hidden="1" x14ac:dyDescent="0.4">
      <c r="B150" s="8"/>
    </row>
    <row r="151" spans="2:5" hidden="1" x14ac:dyDescent="0.4">
      <c r="B151" s="8"/>
    </row>
    <row r="152" spans="2:5" hidden="1" x14ac:dyDescent="0.4">
      <c r="B152" s="8"/>
    </row>
    <row r="153" spans="2:5" hidden="1" x14ac:dyDescent="0.4">
      <c r="B153" s="8"/>
    </row>
    <row r="154" spans="2:5" hidden="1" x14ac:dyDescent="0.4">
      <c r="B154" s="8"/>
    </row>
    <row r="155" spans="2:5" hidden="1" x14ac:dyDescent="0.4">
      <c r="B155" s="8"/>
    </row>
    <row r="156" spans="2:5" hidden="1" x14ac:dyDescent="0.4">
      <c r="B156" s="8"/>
    </row>
    <row r="157" spans="2:5" hidden="1" x14ac:dyDescent="0.4">
      <c r="B157" s="8"/>
    </row>
    <row r="158" spans="2:5" hidden="1" x14ac:dyDescent="0.4">
      <c r="B158" s="8"/>
      <c r="E158" s="57"/>
    </row>
    <row r="159" spans="2:5" hidden="1" x14ac:dyDescent="0.4">
      <c r="B159" s="8"/>
      <c r="E159" s="57"/>
    </row>
    <row r="160" spans="2:5" hidden="1" x14ac:dyDescent="0.4">
      <c r="B160" s="8"/>
    </row>
    <row r="161" spans="2:2" hidden="1" x14ac:dyDescent="0.4">
      <c r="B161" s="8"/>
    </row>
    <row r="162" spans="2:2" hidden="1" x14ac:dyDescent="0.4">
      <c r="B162" s="8"/>
    </row>
    <row r="163" spans="2:2" hidden="1" x14ac:dyDescent="0.4">
      <c r="B163" s="8"/>
    </row>
    <row r="164" spans="2:2" hidden="1" x14ac:dyDescent="0.4">
      <c r="B164" s="8"/>
    </row>
    <row r="165" spans="2:2" hidden="1" x14ac:dyDescent="0.4">
      <c r="B165" s="8"/>
    </row>
    <row r="166" spans="2:2" hidden="1" x14ac:dyDescent="0.4">
      <c r="B166" s="8"/>
    </row>
    <row r="167" spans="2:2" hidden="1" x14ac:dyDescent="0.4">
      <c r="B167" s="8"/>
    </row>
    <row r="168" spans="2:2" hidden="1" x14ac:dyDescent="0.4">
      <c r="B168" s="8"/>
    </row>
    <row r="169" spans="2:2" hidden="1" x14ac:dyDescent="0.4">
      <c r="B169" s="8"/>
    </row>
    <row r="170" spans="2:2" hidden="1" x14ac:dyDescent="0.4">
      <c r="B170" s="8"/>
    </row>
    <row r="171" spans="2:2" hidden="1" x14ac:dyDescent="0.4">
      <c r="B171" s="8"/>
    </row>
    <row r="172" spans="2:2" hidden="1" x14ac:dyDescent="0.4">
      <c r="B172" s="8"/>
    </row>
    <row r="173" spans="2:2" hidden="1" x14ac:dyDescent="0.4">
      <c r="B173" s="8"/>
    </row>
    <row r="174" spans="2:2" hidden="1" x14ac:dyDescent="0.4">
      <c r="B174" s="8"/>
    </row>
    <row r="175" spans="2:2" hidden="1" x14ac:dyDescent="0.4">
      <c r="B175" s="8"/>
    </row>
    <row r="176" spans="2:2" hidden="1" x14ac:dyDescent="0.4">
      <c r="B176" s="8"/>
    </row>
    <row r="177" spans="2:2" hidden="1" x14ac:dyDescent="0.4">
      <c r="B177" s="8"/>
    </row>
    <row r="178" spans="2:2" hidden="1" x14ac:dyDescent="0.4">
      <c r="B178" s="8"/>
    </row>
    <row r="179" spans="2:2" hidden="1" x14ac:dyDescent="0.4">
      <c r="B179" s="8"/>
    </row>
    <row r="180" spans="2:2" hidden="1" x14ac:dyDescent="0.4">
      <c r="B180" s="8"/>
    </row>
    <row r="181" spans="2:2" hidden="1" x14ac:dyDescent="0.4">
      <c r="B181" s="8"/>
    </row>
    <row r="182" spans="2:2" hidden="1" x14ac:dyDescent="0.4">
      <c r="B182" s="8"/>
    </row>
    <row r="183" spans="2:2" hidden="1" x14ac:dyDescent="0.4">
      <c r="B183" s="8"/>
    </row>
    <row r="184" spans="2:2" hidden="1" x14ac:dyDescent="0.4">
      <c r="B184" s="8"/>
    </row>
    <row r="185" spans="2:2" hidden="1" x14ac:dyDescent="0.4">
      <c r="B185" s="8"/>
    </row>
    <row r="186" spans="2:2" hidden="1" x14ac:dyDescent="0.4">
      <c r="B186" s="8"/>
    </row>
    <row r="187" spans="2:2" hidden="1" x14ac:dyDescent="0.4">
      <c r="B187" s="8"/>
    </row>
    <row r="188" spans="2:2" hidden="1" x14ac:dyDescent="0.4">
      <c r="B188" s="8"/>
    </row>
    <row r="189" spans="2:2" hidden="1" x14ac:dyDescent="0.4">
      <c r="B189" s="8"/>
    </row>
    <row r="190" spans="2:2" hidden="1" x14ac:dyDescent="0.4">
      <c r="B190" s="8"/>
    </row>
    <row r="191" spans="2:2" hidden="1" x14ac:dyDescent="0.4">
      <c r="B191" s="8"/>
    </row>
    <row r="192" spans="2:2" hidden="1" x14ac:dyDescent="0.4">
      <c r="B192" s="8"/>
    </row>
    <row r="193" spans="2:2" hidden="1" x14ac:dyDescent="0.4">
      <c r="B193" s="8"/>
    </row>
    <row r="194" spans="2:2" hidden="1" x14ac:dyDescent="0.4">
      <c r="B194" s="8"/>
    </row>
    <row r="195" spans="2:2" hidden="1" x14ac:dyDescent="0.4">
      <c r="B195" s="8"/>
    </row>
    <row r="196" spans="2:2" hidden="1" x14ac:dyDescent="0.4">
      <c r="B196" s="8"/>
    </row>
    <row r="197" spans="2:2" hidden="1" x14ac:dyDescent="0.4">
      <c r="B197" s="2"/>
    </row>
    <row r="198" spans="2:2" hidden="1" x14ac:dyDescent="0.4">
      <c r="B198" s="8"/>
    </row>
    <row r="199" spans="2:2" hidden="1" x14ac:dyDescent="0.4">
      <c r="B199" s="8"/>
    </row>
    <row r="200" spans="2:2" hidden="1" x14ac:dyDescent="0.4">
      <c r="B200" s="8"/>
    </row>
    <row r="201" spans="2:2" hidden="1" x14ac:dyDescent="0.4">
      <c r="B201" s="8"/>
    </row>
    <row r="202" spans="2:2" hidden="1" x14ac:dyDescent="0.4">
      <c r="B202" s="8"/>
    </row>
    <row r="203" spans="2:2" hidden="1" x14ac:dyDescent="0.4">
      <c r="B203" s="8"/>
    </row>
    <row r="204" spans="2:2" hidden="1" x14ac:dyDescent="0.4"/>
    <row r="205" spans="2:2" hidden="1" x14ac:dyDescent="0.4">
      <c r="B205" s="2"/>
    </row>
    <row r="206" spans="2:2" hidden="1" x14ac:dyDescent="0.4">
      <c r="B206" s="8"/>
    </row>
    <row r="207" spans="2:2" hidden="1" x14ac:dyDescent="0.4">
      <c r="B207" s="8"/>
    </row>
    <row r="208" spans="2:2" hidden="1" x14ac:dyDescent="0.4">
      <c r="B208" s="8"/>
    </row>
    <row r="209" spans="2:3" hidden="1" x14ac:dyDescent="0.4">
      <c r="B209" s="8"/>
    </row>
    <row r="210" spans="2:3" hidden="1" x14ac:dyDescent="0.4">
      <c r="B210" s="8"/>
    </row>
    <row r="211" spans="2:3" hidden="1" x14ac:dyDescent="0.4">
      <c r="B211" s="8"/>
    </row>
    <row r="212" spans="2:3" hidden="1" x14ac:dyDescent="0.4"/>
    <row r="213" spans="2:3" hidden="1" x14ac:dyDescent="0.4"/>
    <row r="214" spans="2:3" hidden="1" x14ac:dyDescent="0.4">
      <c r="B214" s="18"/>
      <c r="C214" s="2"/>
    </row>
    <row r="215" spans="2:3" hidden="1" x14ac:dyDescent="0.4">
      <c r="B215" s="19"/>
    </row>
    <row r="216" spans="2:3" hidden="1" x14ac:dyDescent="0.4">
      <c r="B216" s="18"/>
    </row>
    <row r="217" spans="2:3" hidden="1" x14ac:dyDescent="0.4">
      <c r="B217" s="18"/>
    </row>
    <row r="218" spans="2:3" hidden="1" x14ac:dyDescent="0.4">
      <c r="B218" s="18"/>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6" hidden="1" customWidth="1"/>
    <col min="2" max="2" width="67" style="4" customWidth="1"/>
    <col min="3" max="3" width="9.29296875" style="4" customWidth="1"/>
    <col min="4" max="4" width="114" style="4" customWidth="1"/>
    <col min="5" max="5" width="9.29296875" style="4" customWidth="1"/>
    <col min="6" max="6" width="9.29296875" style="4" hidden="1" customWidth="1"/>
    <col min="7" max="16384" width="9.29296875" style="4" hidden="1"/>
  </cols>
  <sheetData>
    <row r="1" spans="1:5" ht="19" x14ac:dyDescent="0.6">
      <c r="B1" s="99" t="s">
        <v>459</v>
      </c>
    </row>
    <row r="2" spans="1:5" s="6" customFormat="1" ht="19" x14ac:dyDescent="0.6">
      <c r="B2" s="50"/>
    </row>
    <row r="3" spans="1:5" s="9" customFormat="1" ht="32.700000000000003" x14ac:dyDescent="0.5">
      <c r="A3" s="13"/>
      <c r="B3" s="225" t="s">
        <v>460</v>
      </c>
      <c r="C3" s="226" t="s">
        <v>461</v>
      </c>
      <c r="D3" s="227" t="s">
        <v>462</v>
      </c>
    </row>
    <row r="4" spans="1:5" ht="13.7" x14ac:dyDescent="0.4">
      <c r="B4" s="272" t="s">
        <v>54</v>
      </c>
      <c r="C4" s="273"/>
      <c r="D4" s="274"/>
      <c r="E4" s="8"/>
    </row>
    <row r="5" spans="1:5" ht="35.25" customHeight="1" x14ac:dyDescent="0.4">
      <c r="B5" s="220"/>
      <c r="C5" s="151"/>
      <c r="D5" s="222"/>
      <c r="E5" s="8"/>
    </row>
    <row r="6" spans="1:5" ht="35.25" customHeight="1" x14ac:dyDescent="0.4">
      <c r="B6" s="220"/>
      <c r="C6" s="151"/>
      <c r="D6" s="223"/>
      <c r="E6" s="8"/>
    </row>
    <row r="7" spans="1:5" ht="35.25" customHeight="1" x14ac:dyDescent="0.4">
      <c r="B7" s="220"/>
      <c r="C7" s="151"/>
      <c r="D7" s="223"/>
      <c r="E7" s="8"/>
    </row>
    <row r="8" spans="1:5" ht="35.25" customHeight="1" x14ac:dyDescent="0.4">
      <c r="B8" s="220"/>
      <c r="C8" s="151"/>
      <c r="D8" s="223"/>
      <c r="E8" s="8"/>
    </row>
    <row r="9" spans="1:5" ht="35.25" customHeight="1" x14ac:dyDescent="0.4">
      <c r="B9" s="220"/>
      <c r="C9" s="151"/>
      <c r="D9" s="223"/>
      <c r="E9" s="8"/>
    </row>
    <row r="10" spans="1:5" ht="35.25" customHeight="1" x14ac:dyDescent="0.4">
      <c r="B10" s="220"/>
      <c r="C10" s="151"/>
      <c r="D10" s="223"/>
      <c r="E10" s="8"/>
    </row>
    <row r="11" spans="1:5" ht="35.25" customHeight="1" x14ac:dyDescent="0.4">
      <c r="B11" s="220"/>
      <c r="C11" s="151"/>
      <c r="D11" s="223"/>
      <c r="E11" s="8"/>
    </row>
    <row r="12" spans="1:5" ht="35.25" customHeight="1" x14ac:dyDescent="0.4">
      <c r="B12" s="221"/>
      <c r="C12" s="151"/>
      <c r="D12" s="223"/>
      <c r="E12" s="8"/>
    </row>
    <row r="13" spans="1:5" ht="35.25" customHeight="1" x14ac:dyDescent="0.4">
      <c r="B13" s="220"/>
      <c r="C13" s="151"/>
      <c r="D13" s="223"/>
      <c r="E13" s="8"/>
    </row>
    <row r="14" spans="1:5" ht="35.25" customHeight="1" x14ac:dyDescent="0.4">
      <c r="B14" s="220"/>
      <c r="C14" s="151"/>
      <c r="D14" s="223"/>
      <c r="E14" s="8"/>
    </row>
    <row r="15" spans="1:5" ht="35.25" customHeight="1" x14ac:dyDescent="0.4">
      <c r="B15" s="220"/>
      <c r="C15" s="151"/>
      <c r="D15" s="223"/>
      <c r="E15" s="8"/>
    </row>
    <row r="16" spans="1:5" ht="35.25" customHeight="1" x14ac:dyDescent="0.4">
      <c r="B16" s="220"/>
      <c r="C16" s="151"/>
      <c r="D16" s="223"/>
      <c r="E16" s="8"/>
    </row>
    <row r="17" spans="2:5" ht="35.25" customHeight="1" x14ac:dyDescent="0.4">
      <c r="B17" s="220"/>
      <c r="C17" s="151"/>
      <c r="D17" s="223"/>
      <c r="E17" s="8"/>
    </row>
    <row r="18" spans="2:5" ht="35.25" customHeight="1" x14ac:dyDescent="0.4">
      <c r="B18" s="220"/>
      <c r="C18" s="151"/>
      <c r="D18" s="223"/>
      <c r="E18" s="8"/>
    </row>
    <row r="19" spans="2:5" ht="35.25" customHeight="1" x14ac:dyDescent="0.4">
      <c r="B19" s="220"/>
      <c r="C19" s="151"/>
      <c r="D19" s="223"/>
      <c r="E19" s="8"/>
    </row>
    <row r="20" spans="2:5" ht="35.25" customHeight="1" x14ac:dyDescent="0.4">
      <c r="B20" s="220"/>
      <c r="C20" s="151"/>
      <c r="D20" s="223"/>
      <c r="E20" s="8"/>
    </row>
    <row r="21" spans="2:5" ht="35.25" customHeight="1" x14ac:dyDescent="0.4">
      <c r="B21" s="220"/>
      <c r="C21" s="151"/>
      <c r="D21" s="223"/>
      <c r="E21" s="8"/>
    </row>
    <row r="22" spans="2:5" ht="35.25" customHeight="1" x14ac:dyDescent="0.4">
      <c r="B22" s="220"/>
      <c r="C22" s="151"/>
      <c r="D22" s="223"/>
      <c r="E22" s="8"/>
    </row>
    <row r="23" spans="2:5" ht="35.25" customHeight="1" x14ac:dyDescent="0.4">
      <c r="B23" s="220"/>
      <c r="C23" s="151"/>
      <c r="D23" s="223"/>
      <c r="E23" s="8"/>
    </row>
    <row r="24" spans="2:5" ht="35.25" customHeight="1" x14ac:dyDescent="0.4">
      <c r="B24" s="220"/>
      <c r="C24" s="152"/>
      <c r="D24" s="223"/>
      <c r="E24" s="8"/>
    </row>
    <row r="25" spans="2:5" ht="16.350000000000001" x14ac:dyDescent="0.5">
      <c r="B25" s="275" t="s">
        <v>55</v>
      </c>
      <c r="C25" s="276"/>
      <c r="D25" s="277"/>
      <c r="E25" s="8"/>
    </row>
    <row r="26" spans="2:5" ht="13.7" x14ac:dyDescent="0.4">
      <c r="B26" s="278" t="s">
        <v>67</v>
      </c>
      <c r="C26" s="279"/>
      <c r="D26" s="280"/>
      <c r="E26" s="8"/>
    </row>
    <row r="27" spans="2:5" ht="35.25" customHeight="1" x14ac:dyDescent="0.4">
      <c r="B27" s="220"/>
      <c r="C27" s="151"/>
      <c r="D27" s="224"/>
      <c r="E27" s="8"/>
    </row>
    <row r="28" spans="2:5" ht="35.25" customHeight="1" x14ac:dyDescent="0.4">
      <c r="B28" s="220"/>
      <c r="C28" s="151"/>
      <c r="D28" s="223"/>
      <c r="E28" s="8"/>
    </row>
    <row r="29" spans="2:5" ht="35.25" customHeight="1" x14ac:dyDescent="0.4">
      <c r="B29" s="220"/>
      <c r="C29" s="151"/>
      <c r="D29" s="223"/>
      <c r="E29" s="8"/>
    </row>
    <row r="30" spans="2:5" ht="35.25" customHeight="1" x14ac:dyDescent="0.4">
      <c r="B30" s="220"/>
      <c r="C30" s="151"/>
      <c r="D30" s="223"/>
      <c r="E30" s="8"/>
    </row>
    <row r="31" spans="2:5" ht="35.25" customHeight="1" x14ac:dyDescent="0.4">
      <c r="B31" s="220"/>
      <c r="C31" s="151"/>
      <c r="D31" s="223"/>
      <c r="E31" s="8"/>
    </row>
    <row r="32" spans="2:5" ht="35.25" customHeight="1" x14ac:dyDescent="0.4">
      <c r="B32" s="220"/>
      <c r="C32" s="151"/>
      <c r="D32" s="223"/>
      <c r="E32" s="8"/>
    </row>
    <row r="33" spans="2:5" ht="13.7" x14ac:dyDescent="0.4">
      <c r="B33" s="281" t="s">
        <v>68</v>
      </c>
      <c r="C33" s="282"/>
      <c r="D33" s="283"/>
      <c r="E33" s="8"/>
    </row>
    <row r="34" spans="2:5" ht="35.25" customHeight="1" x14ac:dyDescent="0.4">
      <c r="B34" s="220"/>
      <c r="C34" s="151"/>
      <c r="D34" s="223"/>
      <c r="E34" s="8"/>
    </row>
    <row r="35" spans="2:5" ht="35.25" customHeight="1" x14ac:dyDescent="0.4">
      <c r="B35" s="220"/>
      <c r="C35" s="151"/>
      <c r="D35" s="223"/>
      <c r="E35" s="8"/>
    </row>
    <row r="36" spans="2:5" ht="35.25" customHeight="1" x14ac:dyDescent="0.4">
      <c r="B36" s="220"/>
      <c r="C36" s="151"/>
      <c r="D36" s="223"/>
      <c r="E36" s="8"/>
    </row>
    <row r="37" spans="2:5" ht="35.25" customHeight="1" x14ac:dyDescent="0.4">
      <c r="B37" s="220"/>
      <c r="C37" s="151"/>
      <c r="D37" s="223"/>
      <c r="E37" s="8"/>
    </row>
    <row r="38" spans="2:5" ht="35.25" customHeight="1" x14ac:dyDescent="0.4">
      <c r="B38" s="220"/>
      <c r="C38" s="151"/>
      <c r="D38" s="223"/>
      <c r="E38" s="8"/>
    </row>
    <row r="39" spans="2:5" ht="35.25" customHeight="1" x14ac:dyDescent="0.4">
      <c r="B39" s="220"/>
      <c r="C39" s="152"/>
      <c r="D39" s="223"/>
      <c r="E39" s="8"/>
    </row>
    <row r="40" spans="2:5" ht="13.7" x14ac:dyDescent="0.4">
      <c r="B40" s="281" t="s">
        <v>126</v>
      </c>
      <c r="C40" s="282"/>
      <c r="D40" s="283"/>
      <c r="E40" s="8"/>
    </row>
    <row r="41" spans="2:5" ht="35.25" customHeight="1" x14ac:dyDescent="0.4">
      <c r="B41" s="220"/>
      <c r="C41" s="151"/>
      <c r="D41" s="223"/>
      <c r="E41" s="8"/>
    </row>
    <row r="42" spans="2:5" ht="35.25" customHeight="1" x14ac:dyDescent="0.4">
      <c r="B42" s="220"/>
      <c r="C42" s="151"/>
      <c r="D42" s="223"/>
      <c r="E42" s="8"/>
    </row>
    <row r="43" spans="2:5" ht="35.25" customHeight="1" x14ac:dyDescent="0.4">
      <c r="B43" s="220"/>
      <c r="C43" s="151"/>
      <c r="D43" s="223"/>
      <c r="E43" s="8"/>
    </row>
    <row r="44" spans="2:5" ht="35.25" customHeight="1" x14ac:dyDescent="0.4">
      <c r="B44" s="220"/>
      <c r="C44" s="151"/>
      <c r="D44" s="223"/>
      <c r="E44" s="8"/>
    </row>
    <row r="45" spans="2:5" ht="35.25" customHeight="1" x14ac:dyDescent="0.4">
      <c r="B45" s="220"/>
      <c r="C45" s="151"/>
      <c r="D45" s="223"/>
      <c r="E45" s="8"/>
    </row>
    <row r="46" spans="2:5" ht="35.25" customHeight="1" x14ac:dyDescent="0.4">
      <c r="B46" s="220"/>
      <c r="C46" s="152"/>
      <c r="D46" s="223"/>
      <c r="E46" s="8"/>
    </row>
    <row r="47" spans="2:5" ht="13.7" x14ac:dyDescent="0.4">
      <c r="B47" s="281" t="s">
        <v>69</v>
      </c>
      <c r="C47" s="282"/>
      <c r="D47" s="283"/>
      <c r="E47" s="8"/>
    </row>
    <row r="48" spans="2:5" ht="35.25" customHeight="1" x14ac:dyDescent="0.4">
      <c r="B48" s="220"/>
      <c r="C48" s="151"/>
      <c r="D48" s="223"/>
      <c r="E48" s="8"/>
    </row>
    <row r="49" spans="2:5" ht="35.25" customHeight="1" x14ac:dyDescent="0.4">
      <c r="B49" s="220"/>
      <c r="C49" s="151"/>
      <c r="D49" s="223"/>
      <c r="E49" s="8"/>
    </row>
    <row r="50" spans="2:5" ht="35.25" customHeight="1" x14ac:dyDescent="0.4">
      <c r="B50" s="220"/>
      <c r="C50" s="151"/>
      <c r="D50" s="223"/>
      <c r="E50" s="8"/>
    </row>
    <row r="51" spans="2:5" ht="35.25" customHeight="1" x14ac:dyDescent="0.4">
      <c r="B51" s="220"/>
      <c r="C51" s="151"/>
      <c r="D51" s="223"/>
      <c r="E51" s="8"/>
    </row>
    <row r="52" spans="2:5" ht="35.25" customHeight="1" x14ac:dyDescent="0.4">
      <c r="B52" s="220"/>
      <c r="C52" s="151"/>
      <c r="D52" s="223"/>
      <c r="E52" s="8"/>
    </row>
    <row r="53" spans="2:5" ht="35.25" customHeight="1" x14ac:dyDescent="0.4">
      <c r="B53" s="220"/>
      <c r="C53" s="152"/>
      <c r="D53" s="223"/>
      <c r="E53" s="8"/>
    </row>
    <row r="54" spans="2:5" ht="16.350000000000001" x14ac:dyDescent="0.5">
      <c r="B54" s="275" t="s">
        <v>56</v>
      </c>
      <c r="C54" s="276"/>
      <c r="D54" s="277"/>
      <c r="E54" s="8"/>
    </row>
    <row r="55" spans="2:5" ht="13.7" x14ac:dyDescent="0.4">
      <c r="B55" s="278" t="s">
        <v>127</v>
      </c>
      <c r="C55" s="279"/>
      <c r="D55" s="280"/>
      <c r="E55" s="8"/>
    </row>
    <row r="56" spans="2:5" ht="35.25" customHeight="1" x14ac:dyDescent="0.4">
      <c r="B56" s="220"/>
      <c r="C56" s="153"/>
      <c r="D56" s="223"/>
      <c r="E56" s="8"/>
    </row>
    <row r="57" spans="2:5" ht="35.25" customHeight="1" x14ac:dyDescent="0.4">
      <c r="B57" s="220"/>
      <c r="C57" s="153"/>
      <c r="D57" s="223"/>
      <c r="E57" s="8"/>
    </row>
    <row r="58" spans="2:5" ht="35.25" customHeight="1" x14ac:dyDescent="0.4">
      <c r="B58" s="220"/>
      <c r="C58" s="153"/>
      <c r="D58" s="223"/>
      <c r="E58" s="8"/>
    </row>
    <row r="59" spans="2:5" ht="35.25" customHeight="1" x14ac:dyDescent="0.4">
      <c r="B59" s="220"/>
      <c r="C59" s="153"/>
      <c r="D59" s="223"/>
      <c r="E59" s="8"/>
    </row>
    <row r="60" spans="2:5" ht="35.25" customHeight="1" x14ac:dyDescent="0.4">
      <c r="B60" s="220"/>
      <c r="C60" s="153"/>
      <c r="D60" s="223"/>
      <c r="E60" s="8"/>
    </row>
    <row r="61" spans="2:5" ht="35.25" customHeight="1" x14ac:dyDescent="0.4">
      <c r="B61" s="220"/>
      <c r="C61" s="153"/>
      <c r="D61" s="223"/>
      <c r="E61" s="8"/>
    </row>
    <row r="62" spans="2:5" ht="35.25" customHeight="1" x14ac:dyDescent="0.4">
      <c r="B62" s="220"/>
      <c r="C62" s="153"/>
      <c r="D62" s="223"/>
      <c r="E62" s="8"/>
    </row>
    <row r="63" spans="2:5" ht="35.25" customHeight="1" x14ac:dyDescent="0.4">
      <c r="B63" s="220"/>
      <c r="C63" s="153"/>
      <c r="D63" s="223"/>
      <c r="E63" s="8"/>
    </row>
    <row r="64" spans="2:5" ht="35.25" customHeight="1" x14ac:dyDescent="0.4">
      <c r="B64" s="220"/>
      <c r="C64" s="153"/>
      <c r="D64" s="223"/>
      <c r="E64" s="8"/>
    </row>
    <row r="65" spans="2:5" ht="35.25" customHeight="1" x14ac:dyDescent="0.4">
      <c r="B65" s="220"/>
      <c r="C65" s="153"/>
      <c r="D65" s="223"/>
      <c r="E65" s="8"/>
    </row>
    <row r="66" spans="2:5" ht="13.7" x14ac:dyDescent="0.4">
      <c r="B66" s="281" t="s">
        <v>113</v>
      </c>
      <c r="C66" s="282"/>
      <c r="D66" s="283"/>
      <c r="E66" s="8"/>
    </row>
    <row r="67" spans="2:5" ht="35.25" customHeight="1" x14ac:dyDescent="0.4">
      <c r="B67" s="220"/>
      <c r="C67" s="153"/>
      <c r="D67" s="223"/>
      <c r="E67" s="8"/>
    </row>
    <row r="68" spans="2:5" ht="35.25" customHeight="1" x14ac:dyDescent="0.4">
      <c r="B68" s="220"/>
      <c r="C68" s="153"/>
      <c r="D68" s="223"/>
      <c r="E68" s="8"/>
    </row>
    <row r="69" spans="2:5" ht="35.25" customHeight="1" x14ac:dyDescent="0.4">
      <c r="B69" s="220"/>
      <c r="C69" s="153"/>
      <c r="D69" s="223"/>
      <c r="E69" s="8"/>
    </row>
    <row r="70" spans="2:5" ht="35.25" customHeight="1" x14ac:dyDescent="0.4">
      <c r="B70" s="220"/>
      <c r="C70" s="153"/>
      <c r="D70" s="223"/>
      <c r="E70" s="8"/>
    </row>
    <row r="71" spans="2:5" ht="35.25" customHeight="1" x14ac:dyDescent="0.4">
      <c r="B71" s="220"/>
      <c r="C71" s="153"/>
      <c r="D71" s="223"/>
      <c r="E71" s="8"/>
    </row>
    <row r="72" spans="2:5" ht="35.25" customHeight="1" x14ac:dyDescent="0.4">
      <c r="B72" s="220"/>
      <c r="C72" s="153"/>
      <c r="D72" s="223"/>
      <c r="E72" s="8"/>
    </row>
    <row r="73" spans="2:5" ht="35.25" customHeight="1" x14ac:dyDescent="0.4">
      <c r="B73" s="220"/>
      <c r="C73" s="153"/>
      <c r="D73" s="223"/>
      <c r="E73" s="8"/>
    </row>
    <row r="74" spans="2:5" ht="35.25" customHeight="1" x14ac:dyDescent="0.4">
      <c r="B74" s="220"/>
      <c r="C74" s="153"/>
      <c r="D74" s="223"/>
      <c r="E74" s="8"/>
    </row>
    <row r="75" spans="2:5" ht="35.25" customHeight="1" x14ac:dyDescent="0.4">
      <c r="B75" s="220"/>
      <c r="C75" s="153"/>
      <c r="D75" s="223"/>
      <c r="E75" s="8"/>
    </row>
    <row r="76" spans="2:5" ht="35.25" customHeight="1" x14ac:dyDescent="0.4">
      <c r="B76" s="220"/>
      <c r="C76" s="153"/>
      <c r="D76" s="223"/>
      <c r="E76" s="8"/>
    </row>
    <row r="77" spans="2:5" ht="13.7" x14ac:dyDescent="0.4">
      <c r="B77" s="281" t="s">
        <v>70</v>
      </c>
      <c r="C77" s="282"/>
      <c r="D77" s="283"/>
      <c r="E77" s="8"/>
    </row>
    <row r="78" spans="2:5" ht="35.25" customHeight="1" x14ac:dyDescent="0.4">
      <c r="B78" s="220"/>
      <c r="C78" s="153"/>
      <c r="D78" s="223"/>
      <c r="E78" s="8"/>
    </row>
    <row r="79" spans="2:5" ht="35.25" customHeight="1" x14ac:dyDescent="0.4">
      <c r="B79" s="220"/>
      <c r="C79" s="153"/>
      <c r="D79" s="223"/>
      <c r="E79" s="8"/>
    </row>
    <row r="80" spans="2:5" ht="35.25" customHeight="1" x14ac:dyDescent="0.4">
      <c r="B80" s="220"/>
      <c r="C80" s="153"/>
      <c r="D80" s="223"/>
      <c r="E80" s="8"/>
    </row>
    <row r="81" spans="2:5" ht="35.25" customHeight="1" x14ac:dyDescent="0.4">
      <c r="B81" s="220"/>
      <c r="C81" s="153"/>
      <c r="D81" s="223"/>
      <c r="E81" s="8"/>
    </row>
    <row r="82" spans="2:5" ht="35.25" customHeight="1" x14ac:dyDescent="0.4">
      <c r="B82" s="220"/>
      <c r="C82" s="153"/>
      <c r="D82" s="223"/>
      <c r="E82" s="8"/>
    </row>
    <row r="83" spans="2:5" ht="35.25" customHeight="1" x14ac:dyDescent="0.4">
      <c r="B83" s="220"/>
      <c r="C83" s="153"/>
      <c r="D83" s="223"/>
      <c r="E83" s="8"/>
    </row>
    <row r="84" spans="2:5" ht="35.25" customHeight="1" x14ac:dyDescent="0.4">
      <c r="B84" s="220"/>
      <c r="C84" s="153"/>
      <c r="D84" s="223"/>
      <c r="E84" s="8"/>
    </row>
    <row r="85" spans="2:5" ht="35.25" customHeight="1" x14ac:dyDescent="0.4">
      <c r="B85" s="220"/>
      <c r="C85" s="153"/>
      <c r="D85" s="223"/>
      <c r="E85" s="8"/>
    </row>
    <row r="86" spans="2:5" ht="35.25" customHeight="1" x14ac:dyDescent="0.4">
      <c r="B86" s="220"/>
      <c r="C86" s="153"/>
      <c r="D86" s="223"/>
      <c r="E86" s="8"/>
    </row>
    <row r="87" spans="2:5" ht="35.25" customHeight="1" x14ac:dyDescent="0.4">
      <c r="B87" s="220"/>
      <c r="C87" s="153"/>
      <c r="D87" s="223"/>
      <c r="E87" s="8"/>
    </row>
    <row r="88" spans="2:5" ht="13.7" x14ac:dyDescent="0.4">
      <c r="B88" s="281" t="s">
        <v>71</v>
      </c>
      <c r="C88" s="282"/>
      <c r="D88" s="283"/>
      <c r="E88" s="8"/>
    </row>
    <row r="89" spans="2:5" ht="35.25" customHeight="1" x14ac:dyDescent="0.4">
      <c r="B89" s="220"/>
      <c r="C89" s="153"/>
      <c r="D89" s="223"/>
      <c r="E89" s="8"/>
    </row>
    <row r="90" spans="2:5" ht="35.25" customHeight="1" x14ac:dyDescent="0.4">
      <c r="B90" s="220"/>
      <c r="C90" s="153"/>
      <c r="D90" s="223"/>
      <c r="E90" s="8"/>
    </row>
    <row r="91" spans="2:5" ht="35.25" customHeight="1" x14ac:dyDescent="0.4">
      <c r="B91" s="220"/>
      <c r="C91" s="153"/>
      <c r="D91" s="223"/>
      <c r="E91" s="8"/>
    </row>
    <row r="92" spans="2:5" ht="35.25" customHeight="1" x14ac:dyDescent="0.4">
      <c r="B92" s="220"/>
      <c r="C92" s="153"/>
      <c r="D92" s="223"/>
      <c r="E92" s="8"/>
    </row>
    <row r="93" spans="2:5" ht="35.25" customHeight="1" x14ac:dyDescent="0.4">
      <c r="B93" s="220"/>
      <c r="C93" s="153"/>
      <c r="D93" s="223"/>
      <c r="E93" s="8"/>
    </row>
    <row r="94" spans="2:5" ht="35.25" customHeight="1" x14ac:dyDescent="0.4">
      <c r="B94" s="220"/>
      <c r="C94" s="153"/>
      <c r="D94" s="223"/>
      <c r="E94" s="8"/>
    </row>
    <row r="95" spans="2:5" ht="35.25" customHeight="1" x14ac:dyDescent="0.4">
      <c r="B95" s="220"/>
      <c r="C95" s="153"/>
      <c r="D95" s="223"/>
      <c r="E95" s="8"/>
    </row>
    <row r="96" spans="2:5" ht="35.25" customHeight="1" x14ac:dyDescent="0.4">
      <c r="B96" s="220"/>
      <c r="C96" s="153"/>
      <c r="D96" s="223"/>
      <c r="E96" s="8"/>
    </row>
    <row r="97" spans="2:5" ht="35.25" customHeight="1" x14ac:dyDescent="0.4">
      <c r="B97" s="220"/>
      <c r="C97" s="153"/>
      <c r="D97" s="223"/>
      <c r="E97" s="8"/>
    </row>
    <row r="98" spans="2:5" ht="35.25" customHeight="1" x14ac:dyDescent="0.4">
      <c r="B98" s="220"/>
      <c r="C98" s="153"/>
      <c r="D98" s="223"/>
      <c r="E98" s="8"/>
    </row>
    <row r="99" spans="2:5" ht="13.7" x14ac:dyDescent="0.4">
      <c r="B99" s="281" t="s">
        <v>199</v>
      </c>
      <c r="C99" s="282"/>
      <c r="D99" s="283"/>
      <c r="E99" s="8"/>
    </row>
    <row r="100" spans="2:5" ht="35.25" customHeight="1" x14ac:dyDescent="0.4">
      <c r="B100" s="220"/>
      <c r="C100" s="153"/>
      <c r="D100" s="223"/>
      <c r="E100" s="8"/>
    </row>
    <row r="101" spans="2:5" ht="35.25" customHeight="1" x14ac:dyDescent="0.4">
      <c r="B101" s="220"/>
      <c r="C101" s="153"/>
      <c r="D101" s="223"/>
      <c r="E101" s="8"/>
    </row>
    <row r="102" spans="2:5" ht="35.25" customHeight="1" x14ac:dyDescent="0.4">
      <c r="B102" s="220"/>
      <c r="C102" s="153"/>
      <c r="D102" s="223"/>
      <c r="E102" s="8"/>
    </row>
    <row r="103" spans="2:5" ht="35.25" customHeight="1" x14ac:dyDescent="0.4">
      <c r="B103" s="220"/>
      <c r="C103" s="153"/>
      <c r="D103" s="223"/>
      <c r="E103" s="8"/>
    </row>
    <row r="104" spans="2:5" ht="35.25" customHeight="1" x14ac:dyDescent="0.4">
      <c r="B104" s="220"/>
      <c r="C104" s="153"/>
      <c r="D104" s="223"/>
      <c r="E104" s="8"/>
    </row>
    <row r="105" spans="2:5" ht="35.25" customHeight="1" x14ac:dyDescent="0.4">
      <c r="B105" s="220"/>
      <c r="C105" s="153"/>
      <c r="D105" s="223"/>
      <c r="E105" s="8"/>
    </row>
    <row r="106" spans="2:5" ht="35.25" customHeight="1" x14ac:dyDescent="0.4">
      <c r="B106" s="220"/>
      <c r="C106" s="153"/>
      <c r="D106" s="223"/>
      <c r="E106" s="8"/>
    </row>
    <row r="107" spans="2:5" ht="35.25" customHeight="1" x14ac:dyDescent="0.4">
      <c r="B107" s="220"/>
      <c r="C107" s="153"/>
      <c r="D107" s="223"/>
      <c r="E107" s="8"/>
    </row>
    <row r="108" spans="2:5" ht="35.25" customHeight="1" x14ac:dyDescent="0.4">
      <c r="B108" s="220"/>
      <c r="C108" s="153"/>
      <c r="D108" s="223"/>
      <c r="E108" s="8"/>
    </row>
    <row r="109" spans="2:5" ht="35.25" customHeight="1" x14ac:dyDescent="0.4">
      <c r="B109" s="220"/>
      <c r="C109" s="153"/>
      <c r="D109" s="223"/>
      <c r="E109" s="8"/>
    </row>
    <row r="110" spans="2:5" s="6" customFormat="1" ht="13.7" x14ac:dyDescent="0.4">
      <c r="B110" s="281" t="s">
        <v>100</v>
      </c>
      <c r="C110" s="282"/>
      <c r="D110" s="283"/>
      <c r="E110" s="28"/>
    </row>
    <row r="111" spans="2:5" s="6" customFormat="1" ht="35.25" customHeight="1" x14ac:dyDescent="0.4">
      <c r="B111" s="220"/>
      <c r="C111" s="153"/>
      <c r="D111" s="223"/>
      <c r="E111" s="28"/>
    </row>
    <row r="112" spans="2:5" s="6" customFormat="1" ht="35.25" customHeight="1" x14ac:dyDescent="0.4">
      <c r="B112" s="220"/>
      <c r="C112" s="153"/>
      <c r="D112" s="223"/>
      <c r="E112" s="28"/>
    </row>
    <row r="113" spans="2:5" s="6" customFormat="1" ht="35.25" customHeight="1" x14ac:dyDescent="0.4">
      <c r="B113" s="220"/>
      <c r="C113" s="153"/>
      <c r="D113" s="223"/>
      <c r="E113" s="28"/>
    </row>
    <row r="114" spans="2:5" s="6" customFormat="1" ht="35.25" customHeight="1" x14ac:dyDescent="0.4">
      <c r="B114" s="220"/>
      <c r="C114" s="153"/>
      <c r="D114" s="223"/>
      <c r="E114" s="28"/>
    </row>
    <row r="115" spans="2:5" s="6" customFormat="1" ht="35.25" customHeight="1" x14ac:dyDescent="0.4">
      <c r="B115" s="220"/>
      <c r="C115" s="153"/>
      <c r="D115" s="223"/>
      <c r="E115" s="28"/>
    </row>
    <row r="116" spans="2:5" s="6" customFormat="1" ht="35.25" customHeight="1" x14ac:dyDescent="0.4">
      <c r="B116" s="220"/>
      <c r="C116" s="153"/>
      <c r="D116" s="223"/>
      <c r="E116" s="28"/>
    </row>
    <row r="117" spans="2:5" s="6" customFormat="1" ht="35.25" customHeight="1" x14ac:dyDescent="0.4">
      <c r="B117" s="220"/>
      <c r="C117" s="153"/>
      <c r="D117" s="223"/>
      <c r="E117" s="28"/>
    </row>
    <row r="118" spans="2:5" s="6" customFormat="1" ht="35.25" customHeight="1" x14ac:dyDescent="0.4">
      <c r="B118" s="220"/>
      <c r="C118" s="153"/>
      <c r="D118" s="223"/>
      <c r="E118" s="28"/>
    </row>
    <row r="119" spans="2:5" s="6" customFormat="1" ht="35.25" customHeight="1" x14ac:dyDescent="0.4">
      <c r="B119" s="220"/>
      <c r="C119" s="153"/>
      <c r="D119" s="223"/>
      <c r="E119" s="28"/>
    </row>
    <row r="120" spans="2:5" s="6" customFormat="1" ht="35.25" customHeight="1" x14ac:dyDescent="0.4">
      <c r="B120" s="220"/>
      <c r="C120" s="153"/>
      <c r="D120" s="223"/>
      <c r="E120" s="28"/>
    </row>
    <row r="121" spans="2:5" ht="16.350000000000001" x14ac:dyDescent="0.5">
      <c r="B121" s="275" t="s">
        <v>57</v>
      </c>
      <c r="C121" s="276"/>
      <c r="D121" s="277"/>
      <c r="E121" s="8"/>
    </row>
    <row r="122" spans="2:5" ht="13.7" x14ac:dyDescent="0.4">
      <c r="B122" s="281" t="s">
        <v>72</v>
      </c>
      <c r="C122" s="282"/>
      <c r="D122" s="283"/>
      <c r="E122" s="8"/>
    </row>
    <row r="123" spans="2:5" ht="35.25" customHeight="1" x14ac:dyDescent="0.4">
      <c r="B123" s="220"/>
      <c r="C123" s="151"/>
      <c r="D123" s="223"/>
      <c r="E123" s="8"/>
    </row>
    <row r="124" spans="2:5" s="6" customFormat="1" ht="35.25" customHeight="1" x14ac:dyDescent="0.4">
      <c r="B124" s="220"/>
      <c r="C124" s="151"/>
      <c r="D124" s="223"/>
      <c r="E124" s="28"/>
    </row>
    <row r="125" spans="2:5" s="6" customFormat="1" ht="35.25" customHeight="1" x14ac:dyDescent="0.4">
      <c r="B125" s="220"/>
      <c r="C125" s="151"/>
      <c r="D125" s="223"/>
      <c r="E125" s="28"/>
    </row>
    <row r="126" spans="2:5" s="6" customFormat="1" ht="35.25" customHeight="1" x14ac:dyDescent="0.4">
      <c r="B126" s="220"/>
      <c r="C126" s="151"/>
      <c r="D126" s="223"/>
      <c r="E126" s="28"/>
    </row>
    <row r="127" spans="2:5" s="6" customFormat="1" ht="35.25" customHeight="1" x14ac:dyDescent="0.4">
      <c r="B127" s="220"/>
      <c r="C127" s="151"/>
      <c r="D127" s="223"/>
      <c r="E127" s="28"/>
    </row>
    <row r="128" spans="2:5" s="6" customFormat="1" ht="35.25" customHeight="1" x14ac:dyDescent="0.4">
      <c r="B128" s="220"/>
      <c r="C128" s="151"/>
      <c r="D128" s="223"/>
      <c r="E128" s="28"/>
    </row>
    <row r="129" spans="2:5" s="6" customFormat="1" ht="35.25" customHeight="1" x14ac:dyDescent="0.4">
      <c r="B129" s="220"/>
      <c r="C129" s="151"/>
      <c r="D129" s="223"/>
      <c r="E129" s="28"/>
    </row>
    <row r="130" spans="2:5" s="6" customFormat="1" ht="35.25" customHeight="1" x14ac:dyDescent="0.4">
      <c r="B130" s="220"/>
      <c r="C130" s="151"/>
      <c r="D130" s="223"/>
      <c r="E130" s="28"/>
    </row>
    <row r="131" spans="2:5" s="6" customFormat="1" ht="35.25" customHeight="1" x14ac:dyDescent="0.4">
      <c r="B131" s="220"/>
      <c r="C131" s="151"/>
      <c r="D131" s="223"/>
      <c r="E131" s="28"/>
    </row>
    <row r="132" spans="2:5" s="6" customFormat="1" ht="35.25" customHeight="1" x14ac:dyDescent="0.4">
      <c r="B132" s="220"/>
      <c r="C132" s="152"/>
      <c r="D132" s="223"/>
      <c r="E132" s="28"/>
    </row>
    <row r="133" spans="2:5" ht="13.7" x14ac:dyDescent="0.4">
      <c r="B133" s="281" t="s">
        <v>73</v>
      </c>
      <c r="C133" s="282"/>
      <c r="D133" s="283"/>
      <c r="E133" s="8"/>
    </row>
    <row r="134" spans="2:5" s="6" customFormat="1" ht="35.25" customHeight="1" x14ac:dyDescent="0.4">
      <c r="B134" s="220"/>
      <c r="C134" s="151"/>
      <c r="D134" s="223"/>
      <c r="E134" s="28"/>
    </row>
    <row r="135" spans="2:5" s="6" customFormat="1" ht="35.25" customHeight="1" x14ac:dyDescent="0.4">
      <c r="B135" s="220"/>
      <c r="C135" s="151"/>
      <c r="D135" s="223"/>
      <c r="E135" s="28"/>
    </row>
    <row r="136" spans="2:5" s="6" customFormat="1" ht="35.25" customHeight="1" x14ac:dyDescent="0.4">
      <c r="B136" s="220"/>
      <c r="C136" s="151"/>
      <c r="D136" s="223"/>
      <c r="E136" s="28"/>
    </row>
    <row r="137" spans="2:5" s="6" customFormat="1" ht="35.25" customHeight="1" x14ac:dyDescent="0.4">
      <c r="B137" s="220"/>
      <c r="C137" s="151"/>
      <c r="D137" s="223"/>
      <c r="E137" s="28"/>
    </row>
    <row r="138" spans="2:5" s="6" customFormat="1" ht="35.25" customHeight="1" x14ac:dyDescent="0.4">
      <c r="B138" s="220"/>
      <c r="C138" s="151"/>
      <c r="D138" s="223"/>
      <c r="E138" s="28"/>
    </row>
    <row r="139" spans="2:5" s="6" customFormat="1" ht="35.25" customHeight="1" x14ac:dyDescent="0.4">
      <c r="B139" s="220"/>
      <c r="C139" s="151"/>
      <c r="D139" s="223"/>
      <c r="E139" s="28"/>
    </row>
    <row r="140" spans="2:5" s="6" customFormat="1" ht="35.25" customHeight="1" x14ac:dyDescent="0.4">
      <c r="B140" s="220"/>
      <c r="C140" s="151"/>
      <c r="D140" s="223"/>
      <c r="E140" s="28"/>
    </row>
    <row r="141" spans="2:5" s="6" customFormat="1" ht="35.25" customHeight="1" x14ac:dyDescent="0.4">
      <c r="B141" s="220"/>
      <c r="C141" s="151"/>
      <c r="D141" s="223"/>
      <c r="E141" s="28"/>
    </row>
    <row r="142" spans="2:5" s="6" customFormat="1" ht="35.25" customHeight="1" x14ac:dyDescent="0.4">
      <c r="B142" s="220"/>
      <c r="C142" s="151"/>
      <c r="D142" s="223"/>
      <c r="E142" s="28"/>
    </row>
    <row r="143" spans="2:5" s="6" customFormat="1" ht="35.25" customHeight="1" x14ac:dyDescent="0.4">
      <c r="B143" s="220"/>
      <c r="C143" s="152"/>
      <c r="D143" s="223"/>
      <c r="E143" s="28"/>
    </row>
    <row r="144" spans="2:5" ht="13.7" x14ac:dyDescent="0.4">
      <c r="B144" s="281" t="s">
        <v>74</v>
      </c>
      <c r="C144" s="282"/>
      <c r="D144" s="283"/>
      <c r="E144" s="8"/>
    </row>
    <row r="145" spans="2:5" s="6" customFormat="1" ht="35.25" customHeight="1" x14ac:dyDescent="0.4">
      <c r="B145" s="220"/>
      <c r="C145" s="151"/>
      <c r="D145" s="223"/>
      <c r="E145" s="28"/>
    </row>
    <row r="146" spans="2:5" s="6" customFormat="1" ht="35.25" customHeight="1" x14ac:dyDescent="0.4">
      <c r="B146" s="220"/>
      <c r="C146" s="151"/>
      <c r="D146" s="223"/>
      <c r="E146" s="28"/>
    </row>
    <row r="147" spans="2:5" s="6" customFormat="1" ht="35.25" customHeight="1" x14ac:dyDescent="0.4">
      <c r="B147" s="220"/>
      <c r="C147" s="151"/>
      <c r="D147" s="223"/>
      <c r="E147" s="28"/>
    </row>
    <row r="148" spans="2:5" s="6" customFormat="1" ht="35.25" customHeight="1" x14ac:dyDescent="0.4">
      <c r="B148" s="220"/>
      <c r="C148" s="151"/>
      <c r="D148" s="223"/>
      <c r="E148" s="28"/>
    </row>
    <row r="149" spans="2:5" s="6" customFormat="1" ht="35.25" customHeight="1" x14ac:dyDescent="0.4">
      <c r="B149" s="220"/>
      <c r="C149" s="151"/>
      <c r="D149" s="223"/>
      <c r="E149" s="28"/>
    </row>
    <row r="150" spans="2:5" s="6" customFormat="1" ht="35.25" customHeight="1" x14ac:dyDescent="0.4">
      <c r="B150" s="220"/>
      <c r="C150" s="151"/>
      <c r="D150" s="223"/>
      <c r="E150" s="28"/>
    </row>
    <row r="151" spans="2:5" s="6" customFormat="1" ht="35.25" customHeight="1" x14ac:dyDescent="0.4">
      <c r="B151" s="220"/>
      <c r="C151" s="151"/>
      <c r="D151" s="223"/>
      <c r="E151" s="28"/>
    </row>
    <row r="152" spans="2:5" s="6" customFormat="1" ht="35.25" customHeight="1" x14ac:dyDescent="0.4">
      <c r="B152" s="220"/>
      <c r="C152" s="151"/>
      <c r="D152" s="223"/>
      <c r="E152" s="28"/>
    </row>
    <row r="153" spans="2:5" s="6" customFormat="1" ht="35.25" customHeight="1" x14ac:dyDescent="0.4">
      <c r="B153" s="220"/>
      <c r="C153" s="151"/>
      <c r="D153" s="223"/>
      <c r="E153" s="28"/>
    </row>
    <row r="154" spans="2:5" s="6" customFormat="1" ht="35.25" customHeight="1" x14ac:dyDescent="0.4">
      <c r="B154" s="220"/>
      <c r="C154" s="152"/>
      <c r="D154" s="223"/>
      <c r="E154" s="28"/>
    </row>
    <row r="155" spans="2:5" ht="13.7" x14ac:dyDescent="0.4">
      <c r="B155" s="281" t="s">
        <v>75</v>
      </c>
      <c r="C155" s="282"/>
      <c r="D155" s="283"/>
      <c r="E155" s="8"/>
    </row>
    <row r="156" spans="2:5" s="6" customFormat="1" ht="35.25" customHeight="1" x14ac:dyDescent="0.4">
      <c r="B156" s="220"/>
      <c r="C156" s="151"/>
      <c r="D156" s="223"/>
      <c r="E156" s="28"/>
    </row>
    <row r="157" spans="2:5" s="6" customFormat="1" ht="35.25" customHeight="1" x14ac:dyDescent="0.4">
      <c r="B157" s="220"/>
      <c r="C157" s="151"/>
      <c r="D157" s="223"/>
      <c r="E157" s="28"/>
    </row>
    <row r="158" spans="2:5" s="6" customFormat="1" ht="35.25" customHeight="1" x14ac:dyDescent="0.4">
      <c r="B158" s="220"/>
      <c r="C158" s="151"/>
      <c r="D158" s="223"/>
      <c r="E158" s="28"/>
    </row>
    <row r="159" spans="2:5" s="6" customFormat="1" ht="35.25" customHeight="1" x14ac:dyDescent="0.4">
      <c r="B159" s="220"/>
      <c r="C159" s="151"/>
      <c r="D159" s="223"/>
      <c r="E159" s="28"/>
    </row>
    <row r="160" spans="2:5" s="6" customFormat="1" ht="35.25" customHeight="1" x14ac:dyDescent="0.4">
      <c r="B160" s="220"/>
      <c r="C160" s="151"/>
      <c r="D160" s="223"/>
      <c r="E160" s="28"/>
    </row>
    <row r="161" spans="2:5" s="6" customFormat="1" ht="35.25" customHeight="1" x14ac:dyDescent="0.4">
      <c r="B161" s="220"/>
      <c r="C161" s="151"/>
      <c r="D161" s="223"/>
      <c r="E161" s="28"/>
    </row>
    <row r="162" spans="2:5" s="6" customFormat="1" ht="35.25" customHeight="1" x14ac:dyDescent="0.4">
      <c r="B162" s="220"/>
      <c r="C162" s="151"/>
      <c r="D162" s="223"/>
      <c r="E162" s="28"/>
    </row>
    <row r="163" spans="2:5" s="6" customFormat="1" ht="35.25" customHeight="1" x14ac:dyDescent="0.4">
      <c r="B163" s="220"/>
      <c r="C163" s="151"/>
      <c r="D163" s="223"/>
      <c r="E163" s="28"/>
    </row>
    <row r="164" spans="2:5" s="6" customFormat="1" ht="35.25" customHeight="1" x14ac:dyDescent="0.4">
      <c r="B164" s="220"/>
      <c r="C164" s="151"/>
      <c r="D164" s="223"/>
      <c r="E164" s="28"/>
    </row>
    <row r="165" spans="2:5" s="6" customFormat="1" ht="35.25" customHeight="1" x14ac:dyDescent="0.4">
      <c r="B165" s="220"/>
      <c r="C165" s="152"/>
      <c r="D165" s="223"/>
      <c r="E165" s="28"/>
    </row>
    <row r="166" spans="2:5" ht="13.7" x14ac:dyDescent="0.4">
      <c r="B166" s="281" t="s">
        <v>76</v>
      </c>
      <c r="C166" s="282"/>
      <c r="D166" s="283"/>
      <c r="E166" s="8"/>
    </row>
    <row r="167" spans="2:5" s="6" customFormat="1" ht="35.25" customHeight="1" x14ac:dyDescent="0.4">
      <c r="B167" s="220"/>
      <c r="C167" s="151"/>
      <c r="D167" s="223"/>
      <c r="E167" s="28"/>
    </row>
    <row r="168" spans="2:5" s="6" customFormat="1" ht="35.25" customHeight="1" x14ac:dyDescent="0.4">
      <c r="B168" s="220"/>
      <c r="C168" s="151"/>
      <c r="D168" s="223"/>
      <c r="E168" s="28"/>
    </row>
    <row r="169" spans="2:5" s="6" customFormat="1" ht="35.25" customHeight="1" x14ac:dyDescent="0.4">
      <c r="B169" s="220"/>
      <c r="C169" s="151"/>
      <c r="D169" s="223"/>
      <c r="E169" s="28"/>
    </row>
    <row r="170" spans="2:5" s="6" customFormat="1" ht="35.25" customHeight="1" x14ac:dyDescent="0.4">
      <c r="B170" s="220"/>
      <c r="C170" s="151"/>
      <c r="D170" s="223"/>
      <c r="E170" s="28"/>
    </row>
    <row r="171" spans="2:5" s="6" customFormat="1" ht="35.25" customHeight="1" x14ac:dyDescent="0.4">
      <c r="B171" s="220"/>
      <c r="C171" s="151"/>
      <c r="D171" s="223"/>
      <c r="E171" s="28"/>
    </row>
    <row r="172" spans="2:5" s="6" customFormat="1" ht="35.25" customHeight="1" x14ac:dyDescent="0.4">
      <c r="B172" s="220"/>
      <c r="C172" s="151"/>
      <c r="D172" s="223"/>
      <c r="E172" s="28"/>
    </row>
    <row r="173" spans="2:5" s="6" customFormat="1" ht="35.25" customHeight="1" x14ac:dyDescent="0.4">
      <c r="B173" s="220"/>
      <c r="C173" s="151"/>
      <c r="D173" s="223"/>
      <c r="E173" s="28"/>
    </row>
    <row r="174" spans="2:5" s="6" customFormat="1" ht="35.25" customHeight="1" x14ac:dyDescent="0.4">
      <c r="B174" s="220"/>
      <c r="C174" s="151"/>
      <c r="D174" s="223"/>
      <c r="E174" s="28"/>
    </row>
    <row r="175" spans="2:5" s="6" customFormat="1" ht="35.25" customHeight="1" x14ac:dyDescent="0.4">
      <c r="B175" s="220"/>
      <c r="C175" s="151"/>
      <c r="D175" s="223"/>
      <c r="E175" s="28"/>
    </row>
    <row r="176" spans="2:5" s="6" customFormat="1" ht="35.25" customHeight="1" x14ac:dyDescent="0.4">
      <c r="B176" s="220"/>
      <c r="C176" s="152"/>
      <c r="D176" s="223"/>
      <c r="E176" s="28"/>
    </row>
    <row r="177" spans="2:5" ht="13.7" x14ac:dyDescent="0.4">
      <c r="B177" s="281" t="s">
        <v>78</v>
      </c>
      <c r="C177" s="282"/>
      <c r="D177" s="283"/>
      <c r="E177" s="2"/>
    </row>
    <row r="178" spans="2:5" s="6" customFormat="1" ht="35.25" customHeight="1" x14ac:dyDescent="0.4">
      <c r="B178" s="220"/>
      <c r="C178" s="151"/>
      <c r="D178" s="223"/>
      <c r="E178" s="28"/>
    </row>
    <row r="179" spans="2:5" s="6" customFormat="1" ht="35.25" customHeight="1" x14ac:dyDescent="0.4">
      <c r="B179" s="220"/>
      <c r="C179" s="151"/>
      <c r="D179" s="223"/>
      <c r="E179" s="28"/>
    </row>
    <row r="180" spans="2:5" s="6" customFormat="1" ht="35.25" customHeight="1" x14ac:dyDescent="0.4">
      <c r="B180" s="220"/>
      <c r="C180" s="151"/>
      <c r="D180" s="223"/>
      <c r="E180" s="28"/>
    </row>
    <row r="181" spans="2:5" s="6" customFormat="1" ht="35.25" customHeight="1" x14ac:dyDescent="0.4">
      <c r="B181" s="220"/>
      <c r="C181" s="151"/>
      <c r="D181" s="223"/>
      <c r="E181" s="28"/>
    </row>
    <row r="182" spans="2:5" s="6" customFormat="1" ht="35.25" customHeight="1" x14ac:dyDescent="0.4">
      <c r="B182" s="220"/>
      <c r="C182" s="151"/>
      <c r="D182" s="223"/>
      <c r="E182" s="28"/>
    </row>
    <row r="183" spans="2:5" s="6" customFormat="1" ht="35.25" customHeight="1" x14ac:dyDescent="0.4">
      <c r="B183" s="220"/>
      <c r="C183" s="151"/>
      <c r="D183" s="223"/>
      <c r="E183" s="28"/>
    </row>
    <row r="184" spans="2:5" s="6" customFormat="1" ht="35.25" customHeight="1" x14ac:dyDescent="0.4">
      <c r="B184" s="220"/>
      <c r="C184" s="151"/>
      <c r="D184" s="223"/>
      <c r="E184" s="28"/>
    </row>
    <row r="185" spans="2:5" s="6" customFormat="1" ht="35.25" customHeight="1" x14ac:dyDescent="0.4">
      <c r="B185" s="220"/>
      <c r="C185" s="151"/>
      <c r="D185" s="223"/>
      <c r="E185" s="28"/>
    </row>
    <row r="186" spans="2:5" s="6" customFormat="1" ht="35.25" customHeight="1" x14ac:dyDescent="0.4">
      <c r="B186" s="220"/>
      <c r="C186" s="151"/>
      <c r="D186" s="223"/>
      <c r="E186" s="28"/>
    </row>
    <row r="187" spans="2:5" s="6" customFormat="1" ht="35.25" customHeight="1" x14ac:dyDescent="0.4">
      <c r="B187" s="220"/>
      <c r="C187" s="152"/>
      <c r="D187" s="223"/>
    </row>
    <row r="188" spans="2:5" ht="13.7" x14ac:dyDescent="0.4">
      <c r="B188" s="281" t="s">
        <v>79</v>
      </c>
      <c r="C188" s="282"/>
      <c r="D188" s="283"/>
      <c r="E188" s="2"/>
    </row>
    <row r="189" spans="2:5" s="6" customFormat="1" ht="35.25" customHeight="1" x14ac:dyDescent="0.4">
      <c r="B189" s="220"/>
      <c r="C189" s="151"/>
      <c r="D189" s="223"/>
      <c r="E189" s="28"/>
    </row>
    <row r="190" spans="2:5" s="6" customFormat="1" ht="35.25" customHeight="1" x14ac:dyDescent="0.4">
      <c r="B190" s="220"/>
      <c r="C190" s="151"/>
      <c r="D190" s="223"/>
      <c r="E190" s="28"/>
    </row>
    <row r="191" spans="2:5" s="6" customFormat="1" ht="35.25" customHeight="1" x14ac:dyDescent="0.4">
      <c r="B191" s="220"/>
      <c r="C191" s="151"/>
      <c r="D191" s="223"/>
      <c r="E191" s="28"/>
    </row>
    <row r="192" spans="2:5" s="6" customFormat="1" ht="35.25" customHeight="1" x14ac:dyDescent="0.4">
      <c r="B192" s="220"/>
      <c r="C192" s="151"/>
      <c r="D192" s="223"/>
      <c r="E192" s="28"/>
    </row>
    <row r="193" spans="2:5" s="6" customFormat="1" ht="35.25" customHeight="1" x14ac:dyDescent="0.4">
      <c r="B193" s="220"/>
      <c r="C193" s="151"/>
      <c r="D193" s="223"/>
      <c r="E193" s="28"/>
    </row>
    <row r="194" spans="2:5" s="6" customFormat="1" ht="35.25" customHeight="1" x14ac:dyDescent="0.4">
      <c r="B194" s="220"/>
      <c r="C194" s="151"/>
      <c r="D194" s="223"/>
      <c r="E194" s="28"/>
    </row>
    <row r="195" spans="2:5" s="6" customFormat="1" ht="35.25" customHeight="1" x14ac:dyDescent="0.4">
      <c r="B195" s="220"/>
      <c r="C195" s="151"/>
      <c r="D195" s="223"/>
      <c r="E195" s="28"/>
    </row>
    <row r="196" spans="2:5" s="6" customFormat="1" ht="35.25" customHeight="1" x14ac:dyDescent="0.4">
      <c r="B196" s="220"/>
      <c r="C196" s="151"/>
      <c r="D196" s="223"/>
      <c r="E196" s="28"/>
    </row>
    <row r="197" spans="2:5" s="6" customFormat="1" ht="35.25" customHeight="1" x14ac:dyDescent="0.4">
      <c r="B197" s="220"/>
      <c r="C197" s="151"/>
      <c r="D197" s="223"/>
      <c r="E197" s="28"/>
    </row>
    <row r="198" spans="2:5" s="6" customFormat="1" ht="35.25" customHeight="1" x14ac:dyDescent="0.4">
      <c r="B198" s="220"/>
      <c r="C198" s="152"/>
      <c r="D198" s="223"/>
    </row>
    <row r="199" spans="2:5" ht="13.7" x14ac:dyDescent="0.4">
      <c r="B199" s="281" t="s">
        <v>81</v>
      </c>
      <c r="C199" s="282"/>
      <c r="D199" s="283"/>
      <c r="E199" s="2"/>
    </row>
    <row r="200" spans="2:5" s="6" customFormat="1" ht="35.25" customHeight="1" x14ac:dyDescent="0.4">
      <c r="B200" s="220"/>
      <c r="C200" s="151"/>
      <c r="D200" s="223"/>
      <c r="E200" s="28"/>
    </row>
    <row r="201" spans="2:5" s="6" customFormat="1" ht="35.25" customHeight="1" x14ac:dyDescent="0.4">
      <c r="B201" s="220"/>
      <c r="C201" s="151"/>
      <c r="D201" s="223"/>
      <c r="E201" s="28"/>
    </row>
    <row r="202" spans="2:5" s="6" customFormat="1" ht="35.25" customHeight="1" x14ac:dyDescent="0.4">
      <c r="B202" s="220"/>
      <c r="C202" s="151"/>
      <c r="D202" s="223"/>
      <c r="E202" s="28"/>
    </row>
    <row r="203" spans="2:5" s="6" customFormat="1" ht="35.25" customHeight="1" x14ac:dyDescent="0.4">
      <c r="B203" s="220"/>
      <c r="C203" s="151"/>
      <c r="D203" s="223"/>
      <c r="E203" s="28"/>
    </row>
    <row r="204" spans="2:5" s="6" customFormat="1" ht="35.25" customHeight="1" x14ac:dyDescent="0.4">
      <c r="B204" s="220"/>
      <c r="C204" s="151"/>
      <c r="D204" s="223"/>
      <c r="E204" s="28"/>
    </row>
    <row r="205" spans="2:5" s="6" customFormat="1" ht="35.25" customHeight="1" x14ac:dyDescent="0.4">
      <c r="B205" s="220"/>
      <c r="C205" s="151"/>
      <c r="D205" s="223"/>
      <c r="E205" s="28"/>
    </row>
    <row r="206" spans="2:5" s="6" customFormat="1" ht="35.25" customHeight="1" x14ac:dyDescent="0.4">
      <c r="B206" s="220"/>
      <c r="C206" s="151"/>
      <c r="D206" s="223"/>
      <c r="E206" s="28"/>
    </row>
    <row r="207" spans="2:5" s="6" customFormat="1" ht="35.25" customHeight="1" x14ac:dyDescent="0.4">
      <c r="B207" s="220"/>
      <c r="C207" s="151"/>
      <c r="D207" s="223"/>
      <c r="E207" s="28"/>
    </row>
    <row r="208" spans="2:5" s="6" customFormat="1" ht="35.25" customHeight="1" x14ac:dyDescent="0.4">
      <c r="B208" s="220"/>
      <c r="C208" s="151"/>
      <c r="D208" s="223"/>
      <c r="E208" s="28"/>
    </row>
    <row r="209" spans="1:4" s="6" customFormat="1" ht="35.25" customHeight="1" x14ac:dyDescent="0.4">
      <c r="B209" s="228"/>
      <c r="C209" s="229"/>
      <c r="D209" s="230"/>
    </row>
    <row r="210" spans="1:4" x14ac:dyDescent="0.4"/>
    <row r="211" spans="1:4" hidden="1" x14ac:dyDescent="0.4">
      <c r="A211" s="31"/>
      <c r="B211" s="31"/>
      <c r="C211" s="31"/>
    </row>
    <row r="212" spans="1:4" hidden="1" x14ac:dyDescent="0.4">
      <c r="A212" s="31"/>
      <c r="B212" s="38"/>
      <c r="C212" s="38"/>
    </row>
    <row r="213" spans="1:4" hidden="1" x14ac:dyDescent="0.4">
      <c r="A213" s="31"/>
      <c r="B213" s="31"/>
      <c r="C213" s="5"/>
    </row>
    <row r="214" spans="1:4" hidden="1" x14ac:dyDescent="0.4">
      <c r="B214" s="31"/>
      <c r="C214" s="5"/>
    </row>
    <row r="215" spans="1:4" hidden="1" x14ac:dyDescent="0.4">
      <c r="B215" s="38"/>
      <c r="C215" s="38"/>
    </row>
    <row r="216" spans="1:4" ht="13.2" hidden="1" customHeight="1" x14ac:dyDescent="0.4">
      <c r="B216" s="38"/>
      <c r="C216" s="38"/>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4" customWidth="1"/>
    <col min="2" max="2" width="9.1171875" style="4" customWidth="1"/>
    <col min="3" max="3" width="45.703125" style="4" hidden="1" customWidth="1"/>
    <col min="4" max="4" width="7" style="4" hidden="1" customWidth="1"/>
    <col min="5" max="5" width="10.87890625" style="4" hidden="1" customWidth="1"/>
    <col min="6" max="6" width="11.703125" style="4" hidden="1" customWidth="1"/>
    <col min="7" max="7" width="9.1171875" style="4" hidden="1" customWidth="1"/>
    <col min="8" max="8" width="14" style="4" hidden="1" customWidth="1"/>
    <col min="9" max="9" width="13.87890625" style="4" hidden="1" customWidth="1"/>
    <col min="10" max="10" width="9.1171875" style="4" hidden="1" customWidth="1"/>
    <col min="11" max="11" width="12.29296875" style="4" hidden="1" customWidth="1"/>
    <col min="12" max="12" width="12" style="4" hidden="1" customWidth="1"/>
    <col min="13" max="14" width="0" style="4" hidden="1" customWidth="1"/>
    <col min="15" max="15" width="9.1171875" style="4" hidden="1" customWidth="1"/>
    <col min="16" max="16384" width="9.1171875" style="4" hidden="1"/>
  </cols>
  <sheetData>
    <row r="1" spans="1:14" x14ac:dyDescent="0.4">
      <c r="A1" s="80" t="s">
        <v>105</v>
      </c>
    </row>
    <row r="2" spans="1:14" ht="14.35" x14ac:dyDescent="0.4">
      <c r="H2" s="40"/>
      <c r="I2" s="40"/>
    </row>
    <row r="3" spans="1:14" s="43" customFormat="1" ht="112.2" customHeight="1" x14ac:dyDescent="0.4">
      <c r="A3" s="48" t="s">
        <v>198</v>
      </c>
      <c r="B3" s="47"/>
      <c r="C3" s="47"/>
      <c r="D3" s="47"/>
      <c r="E3" s="47"/>
      <c r="F3" s="47"/>
      <c r="G3" s="47"/>
      <c r="H3" s="47"/>
      <c r="I3" s="47"/>
      <c r="J3" s="47"/>
      <c r="K3" s="47"/>
      <c r="L3" s="47"/>
      <c r="M3" s="47"/>
      <c r="N3" s="47"/>
    </row>
    <row r="4" spans="1:14" s="43" customFormat="1" ht="16.5" customHeight="1" x14ac:dyDescent="0.4">
      <c r="A4" s="49"/>
      <c r="B4" s="40"/>
      <c r="C4" s="40"/>
      <c r="D4" s="40"/>
      <c r="E4" s="40"/>
      <c r="F4" s="40"/>
      <c r="G4" s="40"/>
      <c r="H4" s="4"/>
      <c r="I4" s="4"/>
      <c r="J4" s="40"/>
      <c r="K4" s="40"/>
      <c r="L4" s="40"/>
      <c r="M4" s="40"/>
      <c r="N4" s="40"/>
    </row>
    <row r="5" spans="1:14" ht="14.35" x14ac:dyDescent="0.4">
      <c r="A5" s="4" t="s">
        <v>106</v>
      </c>
      <c r="E5" s="40"/>
      <c r="F5" s="40"/>
      <c r="G5" s="40"/>
      <c r="J5" s="40"/>
    </row>
    <row r="6" spans="1:14" ht="14.35" x14ac:dyDescent="0.4">
      <c r="A6" s="4" t="s">
        <v>107</v>
      </c>
      <c r="E6" s="40"/>
      <c r="F6" s="40"/>
      <c r="G6" s="40"/>
      <c r="J6" s="40"/>
    </row>
    <row r="7" spans="1:14" x14ac:dyDescent="0.4"/>
    <row r="8" spans="1:14" x14ac:dyDescent="0.4">
      <c r="A8" s="4" t="s">
        <v>108</v>
      </c>
    </row>
    <row r="9" spans="1:14" x14ac:dyDescent="0.4">
      <c r="A9" s="4"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2" customWidth="1"/>
    <col min="2" max="2" width="26.41015625" style="32" customWidth="1"/>
    <col min="3" max="3" width="9.1171875" style="32" customWidth="1"/>
    <col min="4" max="4" width="30.703125" style="35" customWidth="1"/>
    <col min="5" max="5" width="9.1171875" style="32" customWidth="1"/>
    <col min="6" max="6" width="19.703125" style="32" customWidth="1"/>
    <col min="7" max="7" width="9.1171875" style="32" customWidth="1"/>
    <col min="8" max="8" width="12" style="32" customWidth="1"/>
    <col min="9" max="9" width="9.1171875" style="32" customWidth="1"/>
    <col min="10" max="10" width="9.1171875" style="32" hidden="1" customWidth="1"/>
    <col min="11" max="16384" width="9.1171875" style="32" hidden="1"/>
  </cols>
  <sheetData>
    <row r="1" spans="1:8" x14ac:dyDescent="0.4">
      <c r="A1" s="81"/>
      <c r="B1" s="81"/>
      <c r="D1" s="33"/>
      <c r="F1" s="34"/>
      <c r="H1" s="34"/>
    </row>
    <row r="2" spans="1:8" ht="30.7" x14ac:dyDescent="0.4">
      <c r="A2" s="83" t="s">
        <v>463</v>
      </c>
      <c r="B2" s="84"/>
      <c r="C2" s="85"/>
      <c r="D2" s="86" t="s">
        <v>465</v>
      </c>
      <c r="E2" s="85"/>
      <c r="F2" s="86" t="s">
        <v>466</v>
      </c>
      <c r="G2" s="85"/>
      <c r="H2" s="86" t="s">
        <v>467</v>
      </c>
    </row>
    <row r="3" spans="1:8" x14ac:dyDescent="0.4">
      <c r="A3" s="238" t="s">
        <v>130</v>
      </c>
      <c r="B3" s="239" t="s">
        <v>131</v>
      </c>
      <c r="C3" s="85"/>
      <c r="D3" s="82" t="s">
        <v>132</v>
      </c>
      <c r="E3" s="85"/>
      <c r="F3" s="87">
        <v>2011</v>
      </c>
      <c r="G3" s="85"/>
      <c r="H3" s="88" t="s">
        <v>133</v>
      </c>
    </row>
    <row r="4" spans="1:8" x14ac:dyDescent="0.4">
      <c r="A4" s="236">
        <v>0</v>
      </c>
      <c r="B4" s="237">
        <v>0</v>
      </c>
      <c r="C4" s="85"/>
      <c r="D4" s="89" t="s">
        <v>134</v>
      </c>
      <c r="E4" s="85"/>
      <c r="F4" s="90">
        <v>2012</v>
      </c>
      <c r="G4" s="85"/>
      <c r="H4" s="91" t="s">
        <v>135</v>
      </c>
    </row>
    <row r="5" spans="1:8" x14ac:dyDescent="0.4">
      <c r="A5" s="236">
        <v>1000</v>
      </c>
      <c r="B5" s="237">
        <v>8.3000000000000004E-2</v>
      </c>
      <c r="C5" s="85"/>
      <c r="D5" s="89" t="s">
        <v>136</v>
      </c>
      <c r="E5" s="85"/>
      <c r="F5" s="90">
        <v>2013</v>
      </c>
      <c r="G5" s="85"/>
      <c r="H5" s="85"/>
    </row>
    <row r="6" spans="1:8" x14ac:dyDescent="0.4">
      <c r="A6" s="236">
        <v>2500</v>
      </c>
      <c r="B6" s="237">
        <v>5.1999999999999998E-2</v>
      </c>
      <c r="C6" s="85"/>
      <c r="D6" s="89" t="s">
        <v>137</v>
      </c>
      <c r="E6" s="85"/>
      <c r="F6" s="90">
        <v>2014</v>
      </c>
      <c r="G6" s="85"/>
      <c r="H6" s="85"/>
    </row>
    <row r="7" spans="1:8" x14ac:dyDescent="0.4">
      <c r="A7" s="236">
        <v>5000</v>
      </c>
      <c r="B7" s="237">
        <v>3.6999999999999998E-2</v>
      </c>
      <c r="C7" s="85"/>
      <c r="D7" s="89" t="s">
        <v>138</v>
      </c>
      <c r="E7" s="85"/>
      <c r="F7" s="90">
        <v>2015</v>
      </c>
      <c r="G7" s="85"/>
      <c r="H7" s="85"/>
    </row>
    <row r="8" spans="1:8" x14ac:dyDescent="0.4">
      <c r="A8" s="236">
        <v>10000</v>
      </c>
      <c r="B8" s="237">
        <v>2.5999999999999999E-2</v>
      </c>
      <c r="C8" s="85"/>
      <c r="D8" s="89" t="s">
        <v>139</v>
      </c>
      <c r="E8" s="85"/>
      <c r="F8" s="90">
        <v>2016</v>
      </c>
      <c r="G8" s="85"/>
      <c r="H8" s="85"/>
    </row>
    <row r="9" spans="1:8" x14ac:dyDescent="0.4">
      <c r="A9" s="236">
        <v>25000</v>
      </c>
      <c r="B9" s="237">
        <v>1.6E-2</v>
      </c>
      <c r="C9" s="85"/>
      <c r="D9" s="89" t="s">
        <v>140</v>
      </c>
      <c r="E9" s="85"/>
      <c r="F9" s="90">
        <v>2017</v>
      </c>
      <c r="G9" s="85"/>
      <c r="H9" s="85"/>
    </row>
    <row r="10" spans="1:8" x14ac:dyDescent="0.4">
      <c r="A10" s="236">
        <v>50000</v>
      </c>
      <c r="B10" s="237">
        <v>1.2E-2</v>
      </c>
      <c r="C10" s="85"/>
      <c r="D10" s="89" t="s">
        <v>141</v>
      </c>
      <c r="E10" s="85"/>
      <c r="F10" s="90">
        <v>2018</v>
      </c>
      <c r="G10" s="85"/>
      <c r="H10" s="85"/>
    </row>
    <row r="11" spans="1:8" x14ac:dyDescent="0.4">
      <c r="A11" s="240">
        <v>75000</v>
      </c>
      <c r="B11" s="241">
        <v>0</v>
      </c>
      <c r="C11" s="85"/>
      <c r="D11" s="89" t="s">
        <v>142</v>
      </c>
      <c r="E11" s="85"/>
      <c r="F11" s="90">
        <v>2019</v>
      </c>
      <c r="G11" s="85"/>
      <c r="H11" s="85"/>
    </row>
    <row r="12" spans="1:8" x14ac:dyDescent="0.4">
      <c r="A12" s="85"/>
      <c r="B12" s="85"/>
      <c r="C12" s="85"/>
      <c r="D12" s="89" t="s">
        <v>143</v>
      </c>
      <c r="E12" s="85"/>
      <c r="F12" s="90">
        <v>2020</v>
      </c>
      <c r="G12" s="85"/>
      <c r="H12" s="85"/>
    </row>
    <row r="13" spans="1:8" x14ac:dyDescent="0.4">
      <c r="A13" s="85"/>
      <c r="B13" s="85"/>
      <c r="C13" s="85"/>
      <c r="D13" s="89" t="s">
        <v>144</v>
      </c>
      <c r="E13" s="85"/>
      <c r="F13" s="90">
        <v>2021</v>
      </c>
      <c r="G13" s="85"/>
      <c r="H13" s="85"/>
    </row>
    <row r="14" spans="1:8" x14ac:dyDescent="0.4">
      <c r="A14" s="85"/>
      <c r="B14" s="85"/>
      <c r="C14" s="85"/>
      <c r="D14" s="89" t="s">
        <v>145</v>
      </c>
      <c r="E14" s="85"/>
      <c r="F14" s="90">
        <v>2022</v>
      </c>
      <c r="G14" s="85"/>
      <c r="H14" s="85"/>
    </row>
    <row r="15" spans="1:8" ht="15.35" x14ac:dyDescent="0.4">
      <c r="A15" s="83" t="s">
        <v>464</v>
      </c>
      <c r="B15" s="84"/>
      <c r="C15" s="85"/>
      <c r="D15" s="89" t="s">
        <v>146</v>
      </c>
      <c r="E15" s="85"/>
      <c r="F15" s="90">
        <v>2023</v>
      </c>
      <c r="G15" s="85"/>
      <c r="H15" s="85"/>
    </row>
    <row r="16" spans="1:8" x14ac:dyDescent="0.4">
      <c r="A16" s="238" t="s">
        <v>147</v>
      </c>
      <c r="B16" s="239" t="s">
        <v>148</v>
      </c>
      <c r="C16" s="85"/>
      <c r="D16" s="89" t="s">
        <v>150</v>
      </c>
      <c r="E16" s="85"/>
      <c r="F16" s="90">
        <v>2024</v>
      </c>
      <c r="G16" s="85"/>
      <c r="H16" s="85"/>
    </row>
    <row r="17" spans="1:8" x14ac:dyDescent="0.4">
      <c r="A17" s="242">
        <v>0</v>
      </c>
      <c r="B17" s="244">
        <v>1</v>
      </c>
      <c r="C17" s="85"/>
      <c r="D17" s="89" t="s">
        <v>151</v>
      </c>
      <c r="E17" s="85"/>
      <c r="F17" s="90">
        <v>2025</v>
      </c>
      <c r="G17" s="85"/>
      <c r="H17" s="85"/>
    </row>
    <row r="18" spans="1:8" x14ac:dyDescent="0.4">
      <c r="A18" s="243">
        <v>2500</v>
      </c>
      <c r="B18" s="245">
        <v>1.1639999999999999</v>
      </c>
      <c r="C18" s="85"/>
      <c r="D18" s="89" t="s">
        <v>152</v>
      </c>
      <c r="E18" s="85"/>
      <c r="F18" s="90">
        <v>2026</v>
      </c>
      <c r="G18" s="85"/>
      <c r="H18" s="85"/>
    </row>
    <row r="19" spans="1:8" x14ac:dyDescent="0.4">
      <c r="A19" s="243">
        <v>5000</v>
      </c>
      <c r="B19" s="245">
        <v>1.4019999999999999</v>
      </c>
      <c r="C19" s="85"/>
      <c r="D19" s="89" t="s">
        <v>153</v>
      </c>
      <c r="E19" s="85"/>
      <c r="F19" s="90">
        <v>2027</v>
      </c>
      <c r="G19" s="85"/>
      <c r="H19" s="85"/>
    </row>
    <row r="20" spans="1:8" x14ac:dyDescent="0.4">
      <c r="A20" s="246">
        <v>10000</v>
      </c>
      <c r="B20" s="247">
        <v>1.736</v>
      </c>
      <c r="C20" s="85"/>
      <c r="D20" s="89" t="s">
        <v>154</v>
      </c>
      <c r="E20" s="85"/>
      <c r="F20" s="90">
        <v>2028</v>
      </c>
      <c r="G20" s="85"/>
      <c r="H20" s="85"/>
    </row>
    <row r="21" spans="1:8" x14ac:dyDescent="0.4">
      <c r="A21" s="85"/>
      <c r="B21" s="85"/>
      <c r="C21" s="85"/>
      <c r="D21" s="89" t="s">
        <v>155</v>
      </c>
      <c r="E21" s="85"/>
      <c r="F21" s="90">
        <v>2029</v>
      </c>
      <c r="G21" s="85"/>
      <c r="H21" s="85"/>
    </row>
    <row r="22" spans="1:8" x14ac:dyDescent="0.4">
      <c r="A22" s="85"/>
      <c r="B22" s="85"/>
      <c r="C22" s="85"/>
      <c r="D22" s="89" t="s">
        <v>156</v>
      </c>
      <c r="E22" s="85"/>
      <c r="F22" s="90">
        <v>2030</v>
      </c>
      <c r="G22" s="85"/>
      <c r="H22" s="85"/>
    </row>
    <row r="23" spans="1:8" x14ac:dyDescent="0.4">
      <c r="A23" s="85"/>
      <c r="B23" s="85"/>
      <c r="C23" s="85"/>
      <c r="D23" s="89" t="s">
        <v>157</v>
      </c>
      <c r="E23" s="85"/>
      <c r="F23" s="90">
        <v>2031</v>
      </c>
      <c r="G23" s="85"/>
      <c r="H23" s="85"/>
    </row>
    <row r="24" spans="1:8" x14ac:dyDescent="0.4">
      <c r="A24" s="85"/>
      <c r="B24" s="85"/>
      <c r="C24" s="85"/>
      <c r="D24" s="89" t="s">
        <v>158</v>
      </c>
      <c r="E24" s="85"/>
      <c r="F24" s="90">
        <v>2032</v>
      </c>
      <c r="G24" s="85"/>
      <c r="H24" s="85"/>
    </row>
    <row r="25" spans="1:8" x14ac:dyDescent="0.4">
      <c r="A25" s="85"/>
      <c r="B25" s="85"/>
      <c r="C25" s="85"/>
      <c r="D25" s="89" t="s">
        <v>159</v>
      </c>
      <c r="E25" s="85"/>
      <c r="F25" s="90">
        <v>2033</v>
      </c>
      <c r="G25" s="85"/>
      <c r="H25" s="85"/>
    </row>
    <row r="26" spans="1:8" x14ac:dyDescent="0.4">
      <c r="A26" s="85"/>
      <c r="B26" s="85"/>
      <c r="C26" s="85"/>
      <c r="D26" s="89" t="s">
        <v>160</v>
      </c>
      <c r="E26" s="85"/>
      <c r="F26" s="90">
        <v>2034</v>
      </c>
      <c r="G26" s="85"/>
      <c r="H26" s="85"/>
    </row>
    <row r="27" spans="1:8" x14ac:dyDescent="0.4">
      <c r="A27" s="85"/>
      <c r="B27" s="85"/>
      <c r="C27" s="85"/>
      <c r="D27" s="89" t="s">
        <v>161</v>
      </c>
      <c r="E27" s="85"/>
      <c r="F27" s="90">
        <v>2035</v>
      </c>
      <c r="G27" s="85"/>
      <c r="H27" s="85"/>
    </row>
    <row r="28" spans="1:8" x14ac:dyDescent="0.4">
      <c r="A28" s="85"/>
      <c r="B28" s="85"/>
      <c r="C28" s="85"/>
      <c r="D28" s="89" t="s">
        <v>162</v>
      </c>
      <c r="E28" s="85"/>
      <c r="F28" s="90">
        <v>2036</v>
      </c>
      <c r="G28" s="85"/>
      <c r="H28" s="85"/>
    </row>
    <row r="29" spans="1:8" x14ac:dyDescent="0.4">
      <c r="A29" s="85"/>
      <c r="B29" s="85"/>
      <c r="C29" s="85"/>
      <c r="D29" s="89" t="s">
        <v>163</v>
      </c>
      <c r="E29" s="85"/>
      <c r="F29" s="90">
        <v>2037</v>
      </c>
      <c r="G29" s="85"/>
      <c r="H29" s="85"/>
    </row>
    <row r="30" spans="1:8" x14ac:dyDescent="0.4">
      <c r="A30" s="85"/>
      <c r="B30" s="85"/>
      <c r="C30" s="85"/>
      <c r="D30" s="89" t="s">
        <v>164</v>
      </c>
      <c r="E30" s="85"/>
      <c r="F30" s="90">
        <v>2038</v>
      </c>
      <c r="G30" s="85"/>
      <c r="H30" s="85"/>
    </row>
    <row r="31" spans="1:8" x14ac:dyDescent="0.4">
      <c r="A31" s="85"/>
      <c r="B31" s="85"/>
      <c r="C31" s="85"/>
      <c r="D31" s="89" t="s">
        <v>165</v>
      </c>
      <c r="E31" s="85"/>
      <c r="F31" s="90">
        <v>2039</v>
      </c>
      <c r="G31" s="85"/>
      <c r="H31" s="85"/>
    </row>
    <row r="32" spans="1:8" x14ac:dyDescent="0.4">
      <c r="A32" s="85"/>
      <c r="B32" s="85"/>
      <c r="C32" s="85"/>
      <c r="D32" s="89" t="s">
        <v>166</v>
      </c>
      <c r="E32" s="85"/>
      <c r="F32" s="90">
        <v>2040</v>
      </c>
      <c r="G32" s="85"/>
      <c r="H32" s="85"/>
    </row>
    <row r="33" spans="1:8" x14ac:dyDescent="0.4">
      <c r="A33" s="85"/>
      <c r="B33" s="85"/>
      <c r="C33" s="85"/>
      <c r="D33" s="89" t="s">
        <v>167</v>
      </c>
      <c r="E33" s="85"/>
      <c r="F33" s="90">
        <v>2041</v>
      </c>
      <c r="G33" s="85"/>
      <c r="H33" s="85"/>
    </row>
    <row r="34" spans="1:8" x14ac:dyDescent="0.4">
      <c r="A34" s="85"/>
      <c r="B34" s="85"/>
      <c r="C34" s="85"/>
      <c r="D34" s="89" t="s">
        <v>168</v>
      </c>
      <c r="E34" s="85"/>
      <c r="F34" s="90">
        <v>2042</v>
      </c>
      <c r="G34" s="85"/>
      <c r="H34" s="85"/>
    </row>
    <row r="35" spans="1:8" x14ac:dyDescent="0.4">
      <c r="A35" s="85"/>
      <c r="B35" s="85"/>
      <c r="C35" s="85"/>
      <c r="D35" s="89" t="s">
        <v>169</v>
      </c>
      <c r="E35" s="85"/>
      <c r="F35" s="90">
        <v>2043</v>
      </c>
      <c r="G35" s="85"/>
      <c r="H35" s="85"/>
    </row>
    <row r="36" spans="1:8" x14ac:dyDescent="0.4">
      <c r="A36" s="85"/>
      <c r="B36" s="85"/>
      <c r="C36" s="85"/>
      <c r="D36" s="89" t="s">
        <v>170</v>
      </c>
      <c r="E36" s="85"/>
      <c r="F36" s="90">
        <v>2044</v>
      </c>
      <c r="G36" s="85"/>
      <c r="H36" s="85"/>
    </row>
    <row r="37" spans="1:8" x14ac:dyDescent="0.4">
      <c r="A37" s="85"/>
      <c r="B37" s="85"/>
      <c r="C37" s="85"/>
      <c r="D37" s="89" t="s">
        <v>171</v>
      </c>
      <c r="E37" s="85"/>
      <c r="F37" s="90">
        <v>2045</v>
      </c>
      <c r="G37" s="85"/>
      <c r="H37" s="85"/>
    </row>
    <row r="38" spans="1:8" x14ac:dyDescent="0.4">
      <c r="A38" s="85"/>
      <c r="B38" s="85"/>
      <c r="C38" s="85"/>
      <c r="D38" s="89" t="s">
        <v>172</v>
      </c>
      <c r="E38" s="85"/>
      <c r="F38" s="90">
        <v>2046</v>
      </c>
      <c r="G38" s="85"/>
      <c r="H38" s="85"/>
    </row>
    <row r="39" spans="1:8" x14ac:dyDescent="0.4">
      <c r="A39" s="85"/>
      <c r="B39" s="85"/>
      <c r="C39" s="85"/>
      <c r="D39" s="89" t="s">
        <v>173</v>
      </c>
      <c r="E39" s="85"/>
      <c r="F39" s="90">
        <v>2047</v>
      </c>
      <c r="G39" s="85"/>
      <c r="H39" s="85"/>
    </row>
    <row r="40" spans="1:8" x14ac:dyDescent="0.4">
      <c r="A40" s="85"/>
      <c r="B40" s="85"/>
      <c r="C40" s="85"/>
      <c r="D40" s="89" t="s">
        <v>174</v>
      </c>
      <c r="E40" s="85"/>
      <c r="F40" s="90">
        <v>2048</v>
      </c>
      <c r="G40" s="85"/>
      <c r="H40" s="85"/>
    </row>
    <row r="41" spans="1:8" x14ac:dyDescent="0.4">
      <c r="A41" s="85"/>
      <c r="B41" s="85"/>
      <c r="C41" s="85"/>
      <c r="D41" s="89" t="s">
        <v>175</v>
      </c>
      <c r="E41" s="85"/>
      <c r="F41" s="90">
        <v>2049</v>
      </c>
      <c r="G41" s="85"/>
      <c r="H41" s="85"/>
    </row>
    <row r="42" spans="1:8" x14ac:dyDescent="0.4">
      <c r="A42" s="85"/>
      <c r="B42" s="85"/>
      <c r="C42" s="85"/>
      <c r="D42" s="89" t="s">
        <v>176</v>
      </c>
      <c r="E42" s="85"/>
      <c r="F42" s="90">
        <v>2050</v>
      </c>
      <c r="G42" s="85"/>
      <c r="H42" s="85"/>
    </row>
    <row r="43" spans="1:8" x14ac:dyDescent="0.4">
      <c r="A43" s="85"/>
      <c r="B43" s="85"/>
      <c r="C43" s="85"/>
      <c r="D43" s="89" t="s">
        <v>177</v>
      </c>
      <c r="E43" s="85"/>
      <c r="F43" s="90">
        <v>2051</v>
      </c>
      <c r="G43" s="85"/>
      <c r="H43" s="85"/>
    </row>
    <row r="44" spans="1:8" x14ac:dyDescent="0.4">
      <c r="A44" s="85"/>
      <c r="B44" s="85"/>
      <c r="C44" s="85"/>
      <c r="D44" s="89" t="s">
        <v>178</v>
      </c>
      <c r="E44" s="85"/>
      <c r="F44" s="90">
        <v>2052</v>
      </c>
      <c r="G44" s="85"/>
      <c r="H44" s="85"/>
    </row>
    <row r="45" spans="1:8" x14ac:dyDescent="0.4">
      <c r="A45" s="85"/>
      <c r="B45" s="85"/>
      <c r="C45" s="85"/>
      <c r="D45" s="89" t="s">
        <v>179</v>
      </c>
      <c r="E45" s="85"/>
      <c r="F45" s="90">
        <v>2053</v>
      </c>
      <c r="G45" s="85"/>
      <c r="H45" s="85"/>
    </row>
    <row r="46" spans="1:8" x14ac:dyDescent="0.4">
      <c r="A46" s="85"/>
      <c r="B46" s="85"/>
      <c r="C46" s="85"/>
      <c r="D46" s="89" t="s">
        <v>180</v>
      </c>
      <c r="E46" s="85"/>
      <c r="F46" s="90">
        <v>2054</v>
      </c>
      <c r="G46" s="85"/>
      <c r="H46" s="85"/>
    </row>
    <row r="47" spans="1:8" x14ac:dyDescent="0.4">
      <c r="A47" s="85"/>
      <c r="B47" s="85"/>
      <c r="C47" s="85"/>
      <c r="D47" s="89" t="s">
        <v>181</v>
      </c>
      <c r="E47" s="85"/>
      <c r="F47" s="90">
        <v>2055</v>
      </c>
      <c r="G47" s="85"/>
      <c r="H47" s="85"/>
    </row>
    <row r="48" spans="1:8" x14ac:dyDescent="0.4">
      <c r="A48" s="85"/>
      <c r="B48" s="85"/>
      <c r="C48" s="85"/>
      <c r="D48" s="89" t="s">
        <v>182</v>
      </c>
      <c r="E48" s="85"/>
      <c r="F48" s="90">
        <v>2056</v>
      </c>
      <c r="G48" s="85"/>
      <c r="H48" s="85"/>
    </row>
    <row r="49" spans="1:8" x14ac:dyDescent="0.4">
      <c r="A49" s="85"/>
      <c r="B49" s="85"/>
      <c r="C49" s="85"/>
      <c r="D49" s="89" t="s">
        <v>183</v>
      </c>
      <c r="E49" s="85"/>
      <c r="F49" s="90">
        <v>2057</v>
      </c>
      <c r="G49" s="85"/>
      <c r="H49" s="85"/>
    </row>
    <row r="50" spans="1:8" x14ac:dyDescent="0.4">
      <c r="A50" s="85"/>
      <c r="B50" s="85"/>
      <c r="C50" s="85"/>
      <c r="D50" s="89" t="s">
        <v>184</v>
      </c>
      <c r="E50" s="85"/>
      <c r="F50" s="90">
        <v>2058</v>
      </c>
      <c r="G50" s="85"/>
      <c r="H50" s="85"/>
    </row>
    <row r="51" spans="1:8" x14ac:dyDescent="0.4">
      <c r="A51" s="85"/>
      <c r="B51" s="85"/>
      <c r="C51" s="85"/>
      <c r="D51" s="89" t="s">
        <v>185</v>
      </c>
      <c r="E51" s="85"/>
      <c r="F51" s="90">
        <v>2059</v>
      </c>
      <c r="G51" s="85"/>
      <c r="H51" s="85"/>
    </row>
    <row r="52" spans="1:8" x14ac:dyDescent="0.4">
      <c r="A52" s="85"/>
      <c r="B52" s="85"/>
      <c r="C52" s="85"/>
      <c r="D52" s="89" t="s">
        <v>186</v>
      </c>
      <c r="E52" s="85"/>
      <c r="F52" s="92">
        <v>2060</v>
      </c>
      <c r="G52" s="85"/>
      <c r="H52" s="85"/>
    </row>
    <row r="53" spans="1:8" x14ac:dyDescent="0.4">
      <c r="A53" s="85"/>
      <c r="B53" s="85"/>
      <c r="C53" s="85"/>
      <c r="D53" s="89" t="s">
        <v>187</v>
      </c>
      <c r="E53" s="85"/>
      <c r="F53" s="85"/>
      <c r="G53" s="85"/>
      <c r="H53" s="85"/>
    </row>
    <row r="54" spans="1:8" x14ac:dyDescent="0.4">
      <c r="A54" s="85"/>
      <c r="B54" s="85"/>
      <c r="C54" s="85"/>
      <c r="D54" s="89" t="s">
        <v>188</v>
      </c>
      <c r="E54" s="85"/>
      <c r="F54" s="85"/>
      <c r="G54" s="85"/>
      <c r="H54" s="85"/>
    </row>
    <row r="55" spans="1:8" x14ac:dyDescent="0.4">
      <c r="A55" s="85"/>
      <c r="B55" s="85"/>
      <c r="C55" s="85"/>
      <c r="D55" s="89" t="s">
        <v>189</v>
      </c>
      <c r="E55" s="85"/>
      <c r="F55" s="85"/>
      <c r="G55" s="85"/>
      <c r="H55" s="85"/>
    </row>
    <row r="56" spans="1:8" x14ac:dyDescent="0.4">
      <c r="A56" s="85"/>
      <c r="B56" s="85"/>
      <c r="C56" s="85"/>
      <c r="D56" s="89" t="s">
        <v>190</v>
      </c>
      <c r="E56" s="85"/>
      <c r="F56" s="85"/>
      <c r="G56" s="85"/>
      <c r="H56" s="85"/>
    </row>
    <row r="57" spans="1:8" x14ac:dyDescent="0.4">
      <c r="A57" s="85"/>
      <c r="B57" s="85"/>
      <c r="C57" s="85"/>
      <c r="D57" s="89" t="s">
        <v>191</v>
      </c>
      <c r="E57" s="85"/>
      <c r="F57" s="85"/>
      <c r="G57" s="85"/>
      <c r="H57" s="85"/>
    </row>
    <row r="58" spans="1:8" x14ac:dyDescent="0.4">
      <c r="A58" s="85"/>
      <c r="B58" s="85"/>
      <c r="C58" s="85"/>
      <c r="D58" s="89" t="s">
        <v>192</v>
      </c>
      <c r="E58" s="85"/>
      <c r="F58" s="85"/>
      <c r="G58" s="85"/>
      <c r="H58" s="85"/>
    </row>
    <row r="59" spans="1:8" x14ac:dyDescent="0.4">
      <c r="A59" s="85"/>
      <c r="B59" s="85"/>
      <c r="C59" s="85"/>
      <c r="D59" s="89" t="s">
        <v>193</v>
      </c>
      <c r="E59" s="85"/>
      <c r="F59" s="85"/>
      <c r="G59" s="85"/>
      <c r="H59" s="85"/>
    </row>
    <row r="60" spans="1:8" x14ac:dyDescent="0.4">
      <c r="A60" s="85"/>
      <c r="B60" s="85"/>
      <c r="C60" s="85"/>
      <c r="D60" s="93" t="s">
        <v>194</v>
      </c>
      <c r="E60" s="85"/>
      <c r="F60" s="85"/>
      <c r="G60" s="85"/>
      <c r="H60" s="85"/>
    </row>
    <row r="61" spans="1:8" x14ac:dyDescent="0.4">
      <c r="A61" s="85"/>
      <c r="B61" s="85"/>
      <c r="C61" s="85"/>
      <c r="D61" s="94" t="s">
        <v>149</v>
      </c>
      <c r="E61" s="85"/>
      <c r="F61" s="85"/>
      <c r="G61" s="85"/>
      <c r="H61" s="85"/>
    </row>
    <row r="62" spans="1:8" x14ac:dyDescent="0.4"/>
    <row r="63" spans="1:8" hidden="1" x14ac:dyDescent="0.4"/>
    <row r="64" spans="1:8" hidden="1" x14ac:dyDescent="0.4"/>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2015-07-20T15:18:02Z</cp:lastPrinted>
  <dcterms:created xsi:type="dcterms:W3CDTF">2012-03-15T16:14:51Z</dcterms:created>
  <dcterms:modified xsi:type="dcterms:W3CDTF">2017-12-06T23:51:57Z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