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465" yWindow="8895" windowWidth="20700" windowHeight="238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37" i="10" l="1"/>
  <c r="E37" i="10"/>
  <c r="D17" i="10"/>
  <c r="E17" i="10"/>
  <c r="F17" i="10"/>
  <c r="C17" i="10"/>
  <c r="F15" i="10"/>
  <c r="E15" i="10"/>
  <c r="D12" i="10"/>
  <c r="E12" i="10"/>
  <c r="F12" i="10"/>
  <c r="C12" i="10"/>
  <c r="F6" i="10"/>
  <c r="E6" i="10"/>
  <c r="E12" i="4" l="1"/>
  <c r="E54" i="18"/>
  <c r="AT54" i="18" l="1"/>
  <c r="D54" i="18"/>
  <c r="D12" i="4" s="1"/>
  <c r="AT12" i="4"/>
  <c r="AT5" i="4"/>
  <c r="AT60" i="4"/>
  <c r="D60" i="4"/>
  <c r="D5" i="4"/>
</calcChain>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<sst xmlns="http://schemas.openxmlformats.org/spreadsheetml/2006/main" count="566" uniqueCount="504">
  <si>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</si>
  <si>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</si>
  <si>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</si>
  <si>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</si>
  <si>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</si>
  <si>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</si>
  <si>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</si>
  <si>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</si>
  <si>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</si>
  <si>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</si>
  <si>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</si>
  <si>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</si>
  <si>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</si>
  <si>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</si>
  <si>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</si>
  <si>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</si>
  <si>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</si>
  <si>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</si>
  <si>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</si>
  <si>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</si>
  <si>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</si>
  <si>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</si>
  <si>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</si>
  <si>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</si>
  <si>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</si>
  <si>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</si>
  <si>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</si>
  <si>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</si>
  <si>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</si>
  <si>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</si>
  <si>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</si>
  <si>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</si>
  <si>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</si>
  <si>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</si>
  <si>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</si>
  <si>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</si>
  <si>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</si>
  <si>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</si>
  <si>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</si>
  <si>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</si>
  <si>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</si>
  <si>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</si>
  <si>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</si>
  <si>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</si>
  <si>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</si>
  <si>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</si>
  <si>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</si>
  <si>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</si>
  <si>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</si>
  <si>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</si>
  <si>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</si>
  <si>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</si>
  <si>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</si>
  <si>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</si>
  <si>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</si>
  <si>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</si>
  <si>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</si>
  <si>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</si>
  <si>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</si>
  <si>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</si>
  <si>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</si>
  <si>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</si>
  <si>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</si>
  <si>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</si>
  <si>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</si>
  <si>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</si>
  <si>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</si>
  <si>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</si>
  <si>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</si>
  <si>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</si>
  <si>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</si>
  <si>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</si>
  <si>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</si>
  <si>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</si>
  <si>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</si>
  <si>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</si>
  <si>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</si>
  <si>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</si>
  <si>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</si>
  <si>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</si>
  <si>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</si>
  <si>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</si>
  <si>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</si>
  <si>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</si>
  <si>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</si>
  <si>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</si>
  <si>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</si>
  <si>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</si>
  <si>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</si>
  <si>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</si>
  <si>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</si>
  <si>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</si>
  <si>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</si>
  <si>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</si>
  <si>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</si>
  <si>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</si>
  <si>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</si>
  <si>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</si>
  <si>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</si>
  <si>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</si>
  <si>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</si>
  <si>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</si>
  <si>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</si>
  <si>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</si>
  <si>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</si>
  <si>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</si>
  <si>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</si>
  <si>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</si>
  <si>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</si>
  <si>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</si>
  <si>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</si>
  <si>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</si>
  <si>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</si>
  <si>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</si>
  <si>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</si>
  <si>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</si>
  <si>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</si>
  <si>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</si>
  <si>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</si>
  <si>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</si>
  <si>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</si>
  <si>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</si>
  <si>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</si>
  <si>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</si>
  <si>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</si>
  <si>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</si>
  <si>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</si>
  <si>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</si>
  <si>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</si>
  <si>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</si>
  <si>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</si>
  <si>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</si>
  <si>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</si>
  <si>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</si>
  <si>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</si>
  <si>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</si>
  <si>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</si>
  <si>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</si>
  <si>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</si>
  <si>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</si>
  <si>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</si>
  <si>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</si>
  <si>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</si>
  <si>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</si>
  <si>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</si>
  <si>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</si>
  <si>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</si>
  <si>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</si>
  <si>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</si>
  <si>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</si>
  <si>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</si>
  <si>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</si>
  <si>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</si>
  <si>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</si>
  <si>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</si>
  <si>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</si>
  <si>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</si>
  <si>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</si>
  <si>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</si>
  <si>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</si>
  <si>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</si>
  <si>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</si>
  <si>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</si>
  <si>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</si>
  <si>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</si>
  <si>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</si>
  <si>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</si>
  <si>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</si>
  <si>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</si>
  <si>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</si>
  <si>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</si>
  <si>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</si>
  <si>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</si>
  <si>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</si>
  <si>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</si>
  <si>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</si>
  <si>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</si>
  <si>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</si>
  <si>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</si>
  <si>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</si>
  <si>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</si>
  <si>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</si>
  <si>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</si>
  <si>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</si>
  <si>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</si>
  <si>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</si>
  <si>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</si>
  <si>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</si>
  <si>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</si>
  <si>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</si>
  <si>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</si>
  <si>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</si>
  <si>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</si>
  <si>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</si>
  <si>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</si>
  <si>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</si>
  <si>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</si>
  <si>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</si>
  <si>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</si>
  <si>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</si>
  <si>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</si>
  <si>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</si>
  <si>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</si>
  <si>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</si>
  <si>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</si>
  <si>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</si>
  <si>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</si>
  <si>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</si>
  <si>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</si>
  <si>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</si>
  <si>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</si>
  <si>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</si>
  <si>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</si>
  <si>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</si>
  <si>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</si>
  <si>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</si>
  <si>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</si>
  <si>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</si>
  <si>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</si>
  <si>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</si>
  <si>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</si>
  <si>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</si>
  <si>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</si>
  <si>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</si>
  <si>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</si>
  <si>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</si>
  <si>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</si>
  <si>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</si>
  <si>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</si>
  <si>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</si>
  <si>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</si>
  <si>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</si>
  <si>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</si>
  <si>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</si>
  <si>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</si>
  <si>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</si>
  <si>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</si>
  <si>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</si>
  <si>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</si>
  <si>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</si>
  <si>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</si>
  <si>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</si>
  <si>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</si>
  <si>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</si>
  <si>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</si>
  <si>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</si>
  <si>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</si>
  <si>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</si>
  <si>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</si>
  <si>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</si>
  <si>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</si>
  <si>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</si>
  <si>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</si>
  <si>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</si>
  <si>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</si>
  <si>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</si>
  <si>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</si>
  <si>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</si>
  <si>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</si>
  <si>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</si>
  <si>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</si>
  <si>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</si>
  <si>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</si>
  <si>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</si>
  <si>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</si>
  <si>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</si>
  <si>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</si>
  <si>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</si>
  <si>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</si>
  <si>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</si>
  <si>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</si>
  <si>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</si>
  <si>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</si>
  <si>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</si>
  <si>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</si>
  <si>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</si>
  <si>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</si>
  <si>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</si>
  <si>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</si>
  <si>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</si>
  <si>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</si>
  <si>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</si>
  <si>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</si>
  <si>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</si>
  <si>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</si>
  <si>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</si>
  <si>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</si>
  <si>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</si>
  <si>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</si>
  <si>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</si>
  <si>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</si>
  <si>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</si>
  <si>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</si>
  <si>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</si>
  <si>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</si>
  <si>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</si>
  <si>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</si>
  <si>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</si>
  <si>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</si>
  <si>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</si>
  <si>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</si>
  <si>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</si>
  <si>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</si>
  <si>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</si>
  <si>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</si>
  <si>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</si>
  <si>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</si>
  <si>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</si>
  <si>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</si>
  <si>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</si>
  <si>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</si>
  <si>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</si>
  <si>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</si>
  <si>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</si>
  <si>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</si>
  <si>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</si>
  <si>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</si>
  <si>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</si>
  <si>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</si>
  <si>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</si>
  <si>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</si>
  <si>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</si>
  <si>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</si>
  <si>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</si>
  <si>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</si>
  <si>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</si>
  <si>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</si>
  <si>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</si>
  <si>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</si>
  <si>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</si>
  <si>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</si>
  <si>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</si>
  <si>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</si>
  <si>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</si>
  <si>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</si>
  <si>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</si>
  <si>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</si>
  <si>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</si>
  <si>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</si>
  <si>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</si>
  <si>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</si>
  <si>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</si>
  <si>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</si>
  <si>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</si>
  <si>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</si>
  <si>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</si>
  <si>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</si>
  <si>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</si>
  <si>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</si>
  <si>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</si>
  <si>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</si>
  <si>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</si>
  <si>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</si>
  <si>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</si>
  <si>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</si>
  <si>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</si>
  <si>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</si>
  <si>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</si>
  <si>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</si>
  <si>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</si>
  <si>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</si>
  <si>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</si>
  <si>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</si>
  <si>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</si>
  <si>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</si>
  <si>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</si>
  <si>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</si>
  <si>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</si>
  <si>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</si>
  <si>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</si>
  <si>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</si>
  <si>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</si>
  <si>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</si>
  <si>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</si>
  <si>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</si>
  <si>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</si>
  <si>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</si>
  <si>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</si>
  <si>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</si>
  <si>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</si>
  <si>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</si>
  <si>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</si>
  <si>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</si>
  <si>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</si>
  <si>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</si>
  <si>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</si>
  <si>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</si>
  <si>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</si>
  <si>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</si>
  <si>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</si>
  <si>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</si>
  <si>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</si>
  <si>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</si>
  <si>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</si>
  <si>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</si>
  <si>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</si>
  <si>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</si>
  <si>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</si>
  <si>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</si>
  <si>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</si>
  <si>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</si>
  <si>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</si>
  <si>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</si>
  <si>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</si>
  <si>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</si>
  <si>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</si>
  <si>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</si>
  <si>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</si>
  <si>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</si>
  <si>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</si>
  <si>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</si>
  <si>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</si>
  <si>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</si>
  <si>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</si>
  <si>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</si>
  <si>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</si>
  <si>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</si>
  <si>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</si>
  <si>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</si>
  <si>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</si>
  <si>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</si>
  <si>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</si>
  <si>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</si>
  <si>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</si>
  <si>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</si>
  <si>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</si>
  <si>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</si>
  <si>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</si>
  <si>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</si>
  <si>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</si>
  <si>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</si>
  <si>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</si>
  <si>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</si>
  <si>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</si>
  <si>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</si>
  <si>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</si>
  <si>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</si>
  <si>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</si>
  <si>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</si>
  <si>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</si>
  <si>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</si>
  <si>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</si>
  <si>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</si>
  <si>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</si>
  <si>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</si>
  <si>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</si>
  <si>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</si>
  <si>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</si>
  <si>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</si>
  <si>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</si>
  <si>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</si>
  <si>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</si>
  <si>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</si>
  <si>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</si>
  <si>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</si>
  <si>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</si>
  <si>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</si>
  <si>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</si>
  <si>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</si>
  <si>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</si>
  <si>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</si>
  <si>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</si>
  <si>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</si>
  <si>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</si>
  <si>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</si>
  <si>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</si>
  <si>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</si>
  <si>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</si>
  <si>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</si>
  <si>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</si>
  <si>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</si>
  <si>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</si>
  <si>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</si>
  <si>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</si>
  <si>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</si>
  <si>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</si>
  <si>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</si>
  <si>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</si>
  <si>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</si>
  <si>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</si>
  <si>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</si>
  <si>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</si>
  <si>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</si>
  <si>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</si>
  <si>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</si>
  <si>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</si>
  <si>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</si>
  <si>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</si>
  <si>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</si>
  <si>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</si>
  <si>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</si>
  <si>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</si>
  <si>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</si>
  <si>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</si>
  <si>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Central United Life Insurance Company</t>
  </si>
  <si>
    <t>Harris Ins Holdings Grp</t>
  </si>
  <si>
    <t>01117</t>
  </si>
  <si>
    <t>2014</t>
  </si>
  <si>
    <t>425 West Capitol Avenue, Suite 1800 Little Rock, AR 72201</t>
  </si>
  <si>
    <t>420884060</t>
  </si>
  <si>
    <t>006222</t>
  </si>
  <si>
    <t>61883</t>
  </si>
  <si>
    <t>80330</t>
  </si>
  <si>
    <t>95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</si>
</sst>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176</v>
      </c>
    </row>
    <row r="13" spans="1:6" x14ac:dyDescent="0.2">
      <c r="B13" s="232" t="s">
        <v>50</v>
      </c>
      <c r="C13" s="378" t="s">
        <v>136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 zoomScale="80" zoomScaleNormal="80" workbookViewId="0">
      <pane xSplit="2" ySplit="3" topLeftCell="D28" activePane="bottomRight" state="frozen"/>
      <selection activeCell="B1" sqref="B1"/>
      <selection pane="topRight" activeCell="D1" sqref="D1"/>
      <selection pane="bottomLeft" activeCell="B4" sqref="B4"/>
      <selection pane="bottomRight" activeCell="E12" sqref="E1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'Pt 2 Premium and Claims'!D5+'Pt 2 Premium and Claims'!D6-'Pt 2 Premium and Claims'!D7</f>
        <v>11739</v>
      </c>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f>'Pt 2 Premium and Claims'!AT5+'Pt 2 Premium and Claims'!AT6-'Pt 2 Premium and Claims'!AT7</f>
        <v>1701301</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323</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94426</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304544</v>
      </c>
      <c r="E12" s="106">
        <f>'Pt 2 Premium and Claims'!E54</f>
        <v>187320</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f>'Pt 2 Premium and Claims'!AT54</f>
        <v>1813692</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783</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48019</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288123</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603</v>
      </c>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89712</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2301</v>
      </c>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342503</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v>
      </c>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1622</v>
      </c>
      <c r="AU56" s="123"/>
      <c r="AV56" s="123"/>
      <c r="AW56" s="309"/>
    </row>
    <row r="57" spans="2:49" x14ac:dyDescent="0.2">
      <c r="B57" s="161" t="s">
        <v>273</v>
      </c>
      <c r="C57" s="62" t="s">
        <v>25</v>
      </c>
      <c r="D57" s="124">
        <v>1</v>
      </c>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2285</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26</v>
      </c>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18669</v>
      </c>
      <c r="AU59" s="126"/>
      <c r="AV59" s="126"/>
      <c r="AW59" s="310"/>
    </row>
    <row r="60" spans="2:49" x14ac:dyDescent="0.2">
      <c r="B60" s="161" t="s">
        <v>276</v>
      </c>
      <c r="C60" s="62"/>
      <c r="D60" s="127">
        <f>D59/12</f>
        <v>2.1666666666666665</v>
      </c>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1555.75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18" activePane="bottomRight" state="frozen"/>
      <selection activeCell="B1" sqref="B1"/>
      <selection pane="topRight" activeCell="B1" sqref="B1"/>
      <selection pane="bottomLeft" activeCell="B1" sqref="B1"/>
      <selection pane="bottomRight" activeCell="E55" sqref="E5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11422</v>
      </c>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1700530</v>
      </c>
      <c r="AU5" s="119"/>
      <c r="AV5" s="312"/>
      <c r="AW5" s="317"/>
    </row>
    <row r="6" spans="2:49" x14ac:dyDescent="0.2">
      <c r="B6" s="176" t="s">
        <v>279</v>
      </c>
      <c r="C6" s="133" t="s">
        <v>8</v>
      </c>
      <c r="D6" s="109">
        <v>2879</v>
      </c>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84284</v>
      </c>
      <c r="AU6" s="113"/>
      <c r="AV6" s="311"/>
      <c r="AW6" s="318"/>
    </row>
    <row r="7" spans="2:49" x14ac:dyDescent="0.2">
      <c r="B7" s="176" t="s">
        <v>280</v>
      </c>
      <c r="C7" s="133" t="s">
        <v>9</v>
      </c>
      <c r="D7" s="109">
        <v>2562</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83513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304544</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2108499</v>
      </c>
      <c r="AU23" s="113"/>
      <c r="AV23" s="311"/>
      <c r="AW23" s="318"/>
    </row>
    <row r="24" spans="2:49" ht="28.5" customHeight="1" x14ac:dyDescent="0.2">
      <c r="B24" s="178" t="s">
        <v>114</v>
      </c>
      <c r="C24" s="133"/>
      <c r="D24" s="293"/>
      <c r="E24" s="110">
        <v>187320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875260</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961886</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3289272</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3497453</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f>
        <v>304544</v>
      </c>
      <c r="E54" s="115">
        <f>E24</f>
        <v>187320</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AT23+AT26-AT28+AT34-AT36</f>
        <v>1813692</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0" activePane="bottomRight" state="frozen"/>
      <selection activeCell="B1" sqref="B1"/>
      <selection pane="topRight" activeCell="B1" sqref="B1"/>
      <selection pane="bottomLeft" activeCell="B1" sqref="B1"/>
      <selection pane="bottomRight" activeCell="C44" sqref="C44:F4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23</v>
      </c>
      <c r="D6" s="110">
        <v>320426</v>
      </c>
      <c r="E6" s="115">
        <f>'Pt 1 Summary of Data'!E12</f>
        <v>187320</v>
      </c>
      <c r="F6" s="115">
        <f>C6+D6+E6</f>
        <v>507769</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C6</f>
        <v>23</v>
      </c>
      <c r="D12" s="115">
        <f t="shared" ref="D12:F12" si="0">D6</f>
        <v>320426</v>
      </c>
      <c r="E12" s="115">
        <f t="shared" si="0"/>
        <v>187320</v>
      </c>
      <c r="F12" s="115">
        <f t="shared" si="0"/>
        <v>507769</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16618</v>
      </c>
      <c r="D15" s="118">
        <v>59195</v>
      </c>
      <c r="E15" s="106">
        <f>'Pt 1 Summary of Data'!D5</f>
        <v>11739</v>
      </c>
      <c r="F15" s="106">
        <f>C15+D15+E15</f>
        <v>87552</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C15</f>
        <v>16618</v>
      </c>
      <c r="D17" s="115">
        <f t="shared" ref="D17:F17" si="1">D15</f>
        <v>59195</v>
      </c>
      <c r="E17" s="115">
        <f t="shared" si="1"/>
        <v>11739</v>
      </c>
      <c r="F17" s="115">
        <f t="shared" si="1"/>
        <v>87552</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9</v>
      </c>
      <c r="D37" s="122">
        <v>25</v>
      </c>
      <c r="E37" s="256">
        <f>'Pt 1 Summary of Data'!D60</f>
        <v>2.1666666666666665</v>
      </c>
      <c r="F37" s="256">
        <f>C37+D37+E37</f>
        <v>36.166666666666664</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 sqref="C5"/>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JosueGuzman</cp:lastModifiedBy>
  <cp:lastPrinted>2014-12-18T11:24:00Z</cp:lastPrinted>
  <dcterms:created xsi:type="dcterms:W3CDTF">2012-03-15T16:14:51Z</dcterms:created>
  <dcterms:modified xsi:type="dcterms:W3CDTF">2015-07-13T13:35:55Z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