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2015MLR\2015 PAL\"/>
    </mc:Choice>
  </mc:AlternateContent>
  <workbookProtection lockStructure="1"/>
  <bookViews>
    <workbookView xWindow="0" yWindow="0" windowWidth="28800" windowHeight="12645"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F38" i="10" l="1"/>
  <c r="F17" i="10"/>
  <c r="F16" i="10"/>
  <c r="F15" i="10"/>
  <c r="F12" i="10"/>
  <c r="E17" i="10"/>
  <c r="D17" i="10"/>
  <c r="C17" i="10"/>
  <c r="E12" i="10"/>
  <c r="D12" i="10"/>
  <c r="C12" i="10"/>
  <c r="F6" i="10"/>
  <c r="AT60" i="4" l="1"/>
  <c r="E25" i="4"/>
  <c r="E31" i="4"/>
  <c r="E35" i="4"/>
  <c r="E46" i="4"/>
  <c r="E47" i="4"/>
  <c r="E49" i="4"/>
  <c r="E51" i="4"/>
  <c r="E56" i="4"/>
  <c r="E57" i="4"/>
  <c r="E59" i="4"/>
  <c r="E60" i="4"/>
  <c r="D60" i="4"/>
  <c r="E6" i="18"/>
  <c r="E5" i="18"/>
  <c r="AT54" i="18" l="1"/>
  <c r="E54" i="18"/>
  <c r="D54" i="18"/>
</calcChain>
</file>

<file path=xl/sharedStrings.xml><?xml version="1.0" encoding="utf-8"?>
<sst xmlns="http://schemas.openxmlformats.org/spreadsheetml/2006/main" count="575" uniqueCount="507">
  <si>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</si>
  <si>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</si>
  <si>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</si>
  <si>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</si>
  <si>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</si>
  <si>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</si>
  <si>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</si>
  <si>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</si>
  <si>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</si>
  <si>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</si>
  <si>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</si>
  <si>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</si>
  <si>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</si>
  <si>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</si>
  <si>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</si>
  <si>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</si>
  <si>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</si>
  <si>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</si>
  <si>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</si>
  <si>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</si>
  <si>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</si>
  <si>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</si>
  <si>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</si>
  <si>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</si>
  <si>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</si>
  <si>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</si>
  <si>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</si>
  <si>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</si>
  <si>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</si>
  <si>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</si>
  <si>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</si>
  <si>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</si>
  <si>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</si>
  <si>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</si>
  <si>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</si>
  <si>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</si>
  <si>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</si>
  <si>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</si>
  <si>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</si>
  <si>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</si>
  <si>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</si>
  <si>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</si>
  <si>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</si>
  <si>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</si>
  <si>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</si>
  <si>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</si>
  <si>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</si>
  <si>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</si>
  <si>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</si>
  <si>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</si>
  <si>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</si>
  <si>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</si>
  <si>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</si>
  <si>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</si>
  <si>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</si>
  <si>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</si>
  <si>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</si>
  <si>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</si>
  <si>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</si>
  <si>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</si>
  <si>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</si>
  <si>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</si>
  <si>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</si>
  <si>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</si>
  <si>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</si>
  <si>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</si>
  <si>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</si>
  <si>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</si>
  <si>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</si>
  <si>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</si>
  <si>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</si>
  <si>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</si>
  <si>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</si>
  <si>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</si>
  <si>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</si>
  <si>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</si>
  <si>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</si>
  <si>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</si>
  <si>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</si>
  <si>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</si>
  <si>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</si>
  <si>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</si>
  <si>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</si>
  <si>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</si>
  <si>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</si>
  <si>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</si>
  <si>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</si>
  <si>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</si>
  <si>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</si>
  <si>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</si>
  <si>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</si>
  <si>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</si>
  <si>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</si>
  <si>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</si>
  <si>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</si>
  <si>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</si>
  <si>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</si>
  <si>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</si>
  <si>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</si>
  <si>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</si>
  <si>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</si>
  <si>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</si>
  <si>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</si>
  <si>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</si>
  <si>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</si>
  <si>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</si>
  <si>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</si>
  <si>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</si>
  <si>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</si>
  <si>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</si>
  <si>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</si>
  <si>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</si>
  <si>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</si>
  <si>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</si>
  <si>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</si>
  <si>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</si>
  <si>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</si>
  <si>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</si>
  <si>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</si>
  <si>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</si>
  <si>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</si>
  <si>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</si>
  <si>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</si>
  <si>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</si>
  <si>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</si>
  <si>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</si>
  <si>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</si>
  <si>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</si>
  <si>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</si>
  <si>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</si>
  <si>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</si>
  <si>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</si>
  <si>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</si>
  <si>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</si>
  <si>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</si>
  <si>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</si>
  <si>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</si>
  <si>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</si>
  <si>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</si>
  <si>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</si>
  <si>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</si>
  <si>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</si>
  <si>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</si>
  <si>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</si>
  <si>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</si>
  <si>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</si>
  <si>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</si>
  <si>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</si>
  <si>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</si>
  <si>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</si>
  <si>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</si>
  <si>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</si>
  <si>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</si>
  <si>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</si>
  <si>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</si>
  <si>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</si>
  <si>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</si>
  <si>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</si>
  <si>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</si>
  <si>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</si>
  <si>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</si>
  <si>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</si>
  <si>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</si>
  <si>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</si>
  <si>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</si>
  <si>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</si>
  <si>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</si>
  <si>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</si>
  <si>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</si>
  <si>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</si>
  <si>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</si>
  <si>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</si>
  <si>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</si>
  <si>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</si>
  <si>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</si>
  <si>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</si>
  <si>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</si>
  <si>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</si>
  <si>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</si>
  <si>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</si>
  <si>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</si>
  <si>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</si>
  <si>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</si>
  <si>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</si>
  <si>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</si>
  <si>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</si>
  <si>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</si>
  <si>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</si>
  <si>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</si>
  <si>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</si>
  <si>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</si>
  <si>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</si>
  <si>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</si>
  <si>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</si>
  <si>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</si>
  <si>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</si>
  <si>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</si>
  <si>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</si>
  <si>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</si>
  <si>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</si>
  <si>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</si>
  <si>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</si>
  <si>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</si>
  <si>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</si>
  <si>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</si>
  <si>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</si>
  <si>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</si>
  <si>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</si>
  <si>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</si>
  <si>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</si>
  <si>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</si>
  <si>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</si>
  <si>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</si>
  <si>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</si>
  <si>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</si>
  <si>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</si>
  <si>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</si>
  <si>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</si>
  <si>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</si>
  <si>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</si>
  <si>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</si>
  <si>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</si>
  <si>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</si>
  <si>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</si>
  <si>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</si>
  <si>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</si>
  <si>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</si>
  <si>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</si>
  <si>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</si>
  <si>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</si>
  <si>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</si>
  <si>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</si>
  <si>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</si>
  <si>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</si>
  <si>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</si>
  <si>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</si>
  <si>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</si>
  <si>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</si>
  <si>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</si>
  <si>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</si>
  <si>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</si>
  <si>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</si>
  <si>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</si>
  <si>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</si>
  <si>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</si>
  <si>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</si>
  <si>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</si>
  <si>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</si>
  <si>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</si>
  <si>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</si>
  <si>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</si>
  <si>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</si>
  <si>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</si>
  <si>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</si>
  <si>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</si>
  <si>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</si>
  <si>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</si>
  <si>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</si>
  <si>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</si>
  <si>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</si>
  <si>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</si>
  <si>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</si>
  <si>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</si>
  <si>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</si>
  <si>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</si>
  <si>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</si>
  <si>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</si>
  <si>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</si>
  <si>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</si>
  <si>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</si>
  <si>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</si>
  <si>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</si>
  <si>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</si>
  <si>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</si>
  <si>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</si>
  <si>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</si>
  <si>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</si>
  <si>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</si>
  <si>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</si>
  <si>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</si>
  <si>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</si>
  <si>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</si>
  <si>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</si>
  <si>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</si>
  <si>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</si>
  <si>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</si>
  <si>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</si>
  <si>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</si>
  <si>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</si>
  <si>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</si>
  <si>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</si>
  <si>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</si>
  <si>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</si>
  <si>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</si>
  <si>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</si>
  <si>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</si>
  <si>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</si>
  <si>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</si>
  <si>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</si>
  <si>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</si>
  <si>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</si>
  <si>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</si>
  <si>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</si>
  <si>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</si>
  <si>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</si>
  <si>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</si>
  <si>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</si>
  <si>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</si>
  <si>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</si>
  <si>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</si>
  <si>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</si>
  <si>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</si>
  <si>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</si>
  <si>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</si>
  <si>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</si>
  <si>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</si>
  <si>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</si>
  <si>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</si>
  <si>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</si>
  <si>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</si>
  <si>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</si>
  <si>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</si>
  <si>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</si>
  <si>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</si>
  <si>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</si>
  <si>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</si>
  <si>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</si>
  <si>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</si>
  <si>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</si>
  <si>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</si>
  <si>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</si>
  <si>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</si>
  <si>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</si>
  <si>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</si>
  <si>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</si>
  <si>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</si>
  <si>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</si>
  <si>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</si>
  <si>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</si>
  <si>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</si>
  <si>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</si>
  <si>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</si>
  <si>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</si>
  <si>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</si>
  <si>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</si>
  <si>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</si>
  <si>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</si>
  <si>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</si>
  <si>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</si>
  <si>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</si>
  <si>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</si>
  <si>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</si>
  <si>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</si>
  <si>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</si>
  <si>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</si>
  <si>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</si>
  <si>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</si>
  <si>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</si>
  <si>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</si>
  <si>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</si>
  <si>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</si>
  <si>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</si>
  <si>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</si>
  <si>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</si>
  <si>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</si>
  <si>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</si>
  <si>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</si>
  <si>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</si>
  <si>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</si>
  <si>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</si>
  <si>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</si>
  <si>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</si>
  <si>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</si>
  <si>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</si>
  <si>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</si>
  <si>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</si>
  <si>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</si>
  <si>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</si>
  <si>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</si>
  <si>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</si>
  <si>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</si>
  <si>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</si>
  <si>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</si>
  <si>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</si>
  <si>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</si>
  <si>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</si>
  <si>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</si>
  <si>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</si>
  <si>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</si>
  <si>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</si>
  <si>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</si>
  <si>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</si>
  <si>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</si>
  <si>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</si>
  <si>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</si>
  <si>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</si>
  <si>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</si>
  <si>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</si>
  <si>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</si>
  <si>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</si>
  <si>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</si>
  <si>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</si>
  <si>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</si>
  <si>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</si>
  <si>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</si>
  <si>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</si>
  <si>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</si>
  <si>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</si>
  <si>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</si>
  <si>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</si>
  <si>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</si>
  <si>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</si>
  <si>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</si>
  <si>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</si>
  <si>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</si>
  <si>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</si>
  <si>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</si>
  <si>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</si>
  <si>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</si>
  <si>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</si>
  <si>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</si>
  <si>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</si>
  <si>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</si>
  <si>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</si>
  <si>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</si>
  <si>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</si>
  <si>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</si>
  <si>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</si>
  <si>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</si>
  <si>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</si>
  <si>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</si>
  <si>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</si>
  <si>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</si>
  <si>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</si>
  <si>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</si>
  <si>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</si>
  <si>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</si>
  <si>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</si>
  <si>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</si>
  <si>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</si>
  <si>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</si>
  <si>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</si>
  <si>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</si>
  <si>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</si>
  <si>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</si>
  <si>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</si>
  <si>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</si>
  <si>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</si>
  <si>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</si>
  <si>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</si>
  <si>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</si>
  <si>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</si>
  <si>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</si>
  <si>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</si>
  <si>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</si>
  <si>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</si>
  <si>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</si>
  <si>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</si>
  <si>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</si>
  <si>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</si>
  <si>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</si>
  <si>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</si>
  <si>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</si>
  <si>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</si>
  <si>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</si>
  <si>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</si>
  <si>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</si>
  <si>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</si>
  <si>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</si>
  <si>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</si>
  <si>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</si>
  <si>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</si>
  <si>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</si>
  <si>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</si>
  <si>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</si>
  <si>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</si>
  <si>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</si>
  <si>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</si>
  <si>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</si>
  <si>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</si>
  <si>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</si>
  <si>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</si>
  <si>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</si>
  <si>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</si>
  <si>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</si>
  <si>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</si>
  <si>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</si>
  <si>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</si>
  <si>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</si>
  <si>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</si>
  <si>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</si>
  <si>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</si>
  <si>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</si>
  <si>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</si>
  <si>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</si>
  <si>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</si>
  <si>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Philadelphia American Life Insurance Company</t>
  </si>
  <si>
    <t>NEW ERA LIFE GRP</t>
  </si>
  <si>
    <t>00520</t>
  </si>
  <si>
    <t>2015</t>
  </si>
  <si>
    <t>11720 Katy Freeway Suite 1700 Houston, TX 77079</t>
  </si>
  <si>
    <t>741952955</t>
  </si>
  <si>
    <t>009166</t>
  </si>
  <si>
    <t>67784</t>
  </si>
  <si>
    <t>59642</t>
  </si>
  <si>
    <t>305</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</si>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</sst>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177</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L29" activePane="bottomRight" state="frozen"/>
      <selection activeCell="B1" sqref="B1"/>
      <selection pane="topRight" activeCell="B1" sqref="B1"/>
      <selection pane="bottomLeft" activeCell="B1" sqref="B1"/>
      <selection pane="bottomRight" activeCell="AT61" sqref="AT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32660</v>
      </c>
      <c r="E5" s="213">
        <v>32660</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4164465</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-14422</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-67499</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6007</v>
      </c>
      <c r="E12" s="213">
        <v>3794</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2410124</v>
      </c>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-396</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-79406</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93</v>
      </c>
      <c r="E25" s="217">
        <f>+D25</f>
        <v>93</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11683</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328</v>
      </c>
      <c r="E31" s="217">
        <f>+D31</f>
        <v>328</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41347</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54</v>
      </c>
      <c r="E35" s="217">
        <f>+D35</f>
        <v>54</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6759</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1323</v>
      </c>
      <c r="E46" s="217">
        <f>+D46</f>
        <v>1323</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166707</v>
      </c>
      <c r="AU46" s="220"/>
      <c r="AV46" s="220"/>
      <c r="AW46" s="297"/>
    </row>
    <row r="47" spans="1:49" x14ac:dyDescent="0.2">
      <c r="B47" s="245" t="s">
        <v>263</v>
      </c>
      <c r="C47" s="203" t="s">
        <v>21</v>
      </c>
      <c r="D47" s="216">
        <v>191</v>
      </c>
      <c r="E47" s="217">
        <f>+D47</f>
        <v>191</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697138</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54</v>
      </c>
      <c r="E49" s="217">
        <f>+D49</f>
        <v>54</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6859</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3269</v>
      </c>
      <c r="E51" s="217">
        <f>+D51</f>
        <v>3269</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412002</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v>
      </c>
      <c r="E56" s="229">
        <f>+D56</f>
        <v>3</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3452</v>
      </c>
      <c r="AU56" s="230"/>
      <c r="AV56" s="230"/>
      <c r="AW56" s="288"/>
    </row>
    <row r="57" spans="2:49" x14ac:dyDescent="0.2">
      <c r="B57" s="245" t="s">
        <v>272</v>
      </c>
      <c r="C57" s="203" t="s">
        <v>25</v>
      </c>
      <c r="D57" s="231">
        <v>4</v>
      </c>
      <c r="E57" s="232">
        <f>+D57</f>
        <v>4</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4488</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49</v>
      </c>
      <c r="E59" s="232">
        <f>+D59</f>
        <v>49</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44499</v>
      </c>
      <c r="AU59" s="233"/>
      <c r="AV59" s="233"/>
      <c r="AW59" s="289"/>
    </row>
    <row r="60" spans="2:49" x14ac:dyDescent="0.2">
      <c r="B60" s="245" t="s">
        <v>275</v>
      </c>
      <c r="C60" s="203"/>
      <c r="D60" s="234">
        <f>+D59/12</f>
        <v>4.083333333333333</v>
      </c>
      <c r="E60" s="235">
        <f>+D60</f>
        <v>4.083333333333333</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3708.25</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0" activePane="bottomRight" state="frozen"/>
      <selection activeCell="B1" sqref="B1"/>
      <selection pane="topRight" activeCell="B1" sqref="B1"/>
      <selection pane="bottomLeft" activeCell="B1" sqref="B1"/>
      <selection pane="bottomRight" activeCell="D54" sqref="D54:E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32460</v>
      </c>
      <c r="E5" s="326">
        <f>+D5-D7</f>
        <v>30837</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4163087</v>
      </c>
      <c r="AU5" s="327"/>
      <c r="AV5" s="369"/>
      <c r="AW5" s="373"/>
    </row>
    <row r="6" spans="2:49" x14ac:dyDescent="0.2">
      <c r="B6" s="343" t="s">
        <v>278</v>
      </c>
      <c r="C6" s="331" t="s">
        <v>8</v>
      </c>
      <c r="D6" s="318">
        <v>1824</v>
      </c>
      <c r="E6" s="319">
        <f>+D6</f>
        <v>1824</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88324</v>
      </c>
      <c r="AU6" s="321"/>
      <c r="AV6" s="368"/>
      <c r="AW6" s="374"/>
    </row>
    <row r="7" spans="2:49" x14ac:dyDescent="0.2">
      <c r="B7" s="343" t="s">
        <v>279</v>
      </c>
      <c r="C7" s="331" t="s">
        <v>9</v>
      </c>
      <c r="D7" s="318">
        <v>1623</v>
      </c>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86946</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1510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2190254</v>
      </c>
      <c r="AU23" s="321"/>
      <c r="AV23" s="368"/>
      <c r="AW23" s="374"/>
    </row>
    <row r="24" spans="2:49" ht="28.5" customHeight="1" x14ac:dyDescent="0.2">
      <c r="B24" s="345" t="s">
        <v>114</v>
      </c>
      <c r="C24" s="331"/>
      <c r="D24" s="365"/>
      <c r="E24" s="319">
        <v>1510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83094</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127</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105882</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10484</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2107612</v>
      </c>
      <c r="AU30" s="321"/>
      <c r="AV30" s="368"/>
      <c r="AW30" s="374"/>
    </row>
    <row r="31" spans="2:49" s="5" customFormat="1" ht="25.5" x14ac:dyDescent="0.2">
      <c r="B31" s="345" t="s">
        <v>84</v>
      </c>
      <c r="C31" s="331"/>
      <c r="D31" s="365"/>
      <c r="E31" s="319">
        <v>2284</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5860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2338360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3039571</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2566164</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f>+D23+D26+D30+D34-D28-D32-D36</f>
        <v>6007</v>
      </c>
      <c r="E54" s="323">
        <f>+E24+E27+E31+E35-E36</f>
        <v>3794</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+AT23+AT26+AT30+AT34-AT28-AT32-AT36</f>
        <v>2410125</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5" sqref="E5"/>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7019</v>
      </c>
      <c r="D5" s="403">
        <v>16605</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16565</v>
      </c>
      <c r="D6" s="398">
        <v>5679</v>
      </c>
      <c r="E6" s="400">
        <v>3794</v>
      </c>
      <c r="F6" s="400">
        <f>+E6+D6+C6</f>
        <v>26038</v>
      </c>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+C6</f>
        <v>16565</v>
      </c>
      <c r="D12" s="400">
        <f t="shared" ref="D12:E12" si="0">+D6</f>
        <v>5679</v>
      </c>
      <c r="E12" s="400">
        <f t="shared" si="0"/>
        <v>3794</v>
      </c>
      <c r="F12" s="400">
        <f>+E12+D12+C12</f>
        <v>26038</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113771</v>
      </c>
      <c r="D15" s="403">
        <v>55655</v>
      </c>
      <c r="E15" s="395">
        <v>32660</v>
      </c>
      <c r="F15" s="395">
        <f t="shared" ref="F15:F17" si="1">+E15+D15+C15</f>
        <v>202086</v>
      </c>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1435</v>
      </c>
      <c r="D16" s="398">
        <v>973</v>
      </c>
      <c r="E16" s="400">
        <v>475</v>
      </c>
      <c r="F16" s="400">
        <f t="shared" si="1"/>
        <v>2883</v>
      </c>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+C15-C16</f>
        <v>112336</v>
      </c>
      <c r="D17" s="400">
        <f t="shared" ref="D17:E17" si="2">+D15-D16</f>
        <v>54682</v>
      </c>
      <c r="E17" s="400">
        <f t="shared" si="2"/>
        <v>32185</v>
      </c>
      <c r="F17" s="400">
        <f t="shared" si="1"/>
        <v>199203</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16</v>
      </c>
      <c r="D38" s="405">
        <v>6</v>
      </c>
      <c r="E38" s="432">
        <v>4</v>
      </c>
      <c r="F38" s="432">
        <f>+E38+D38+C38</f>
        <v>26</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v>0</v>
      </c>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0</v>
      </c>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c r="E11" s="97"/>
      <c r="F11" s="97"/>
      <c r="G11" s="97"/>
      <c r="H11" s="97"/>
      <c r="I11" s="178"/>
      <c r="J11" s="178"/>
      <c r="K11" s="196"/>
    </row>
    <row r="12" spans="2:11" x14ac:dyDescent="0.2">
      <c r="B12" s="124" t="s">
        <v>93</v>
      </c>
      <c r="C12" s="94">
        <v>0</v>
      </c>
      <c r="D12" s="95"/>
      <c r="E12" s="95"/>
      <c r="F12" s="95"/>
      <c r="G12" s="95"/>
      <c r="H12" s="95"/>
      <c r="I12" s="177"/>
      <c r="J12" s="177"/>
      <c r="K12" s="197"/>
    </row>
    <row r="13" spans="2:11" x14ac:dyDescent="0.2">
      <c r="B13" s="124" t="s">
        <v>94</v>
      </c>
      <c r="C13" s="94">
        <v>0</v>
      </c>
      <c r="D13" s="95"/>
      <c r="E13" s="95"/>
      <c r="F13" s="95"/>
      <c r="G13" s="95"/>
      <c r="H13" s="95"/>
      <c r="I13" s="177"/>
      <c r="J13" s="177"/>
      <c r="K13" s="197"/>
    </row>
    <row r="14" spans="2:11" x14ac:dyDescent="0.2">
      <c r="B14" s="124" t="s">
        <v>95</v>
      </c>
      <c r="C14" s="94">
        <v>0</v>
      </c>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3" activePane="bottomRight" state="frozen"/>
      <selection activeCell="B1" sqref="B1"/>
      <selection pane="topRight" activeCell="B1" sqref="B1"/>
      <selection pane="bottomLeft" activeCell="B1" sqref="B1"/>
      <selection pane="bottomRight" activeCell="D178" activeCellId="3" sqref="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506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506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2016-07-25T19:18:34Z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