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E12" i="10"/>
  <c r="D12" i="10"/>
  <c r="C12" i="10"/>
  <c r="F6" i="10"/>
  <c r="E17" i="10"/>
  <c r="D17" i="10"/>
  <c r="C17" i="10"/>
  <c r="E60" i="4"/>
  <c r="E59" i="4"/>
  <c r="E57" i="4"/>
  <c r="E56" i="4"/>
  <c r="E51" i="4"/>
  <c r="E49" i="4"/>
  <c r="E47" i="4"/>
  <c r="E46" i="4"/>
  <c r="E35" i="4"/>
  <c r="E31" i="4"/>
  <c r="E28" i="4"/>
  <c r="D60" i="4"/>
  <c r="E54" i="18"/>
  <c r="D54"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<sst xmlns="http://schemas.openxmlformats.org/spreadsheetml/2006/main" count="573" uniqueCount="505">
  <si>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</si>
  <si>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</si>
  <si>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</si>
  <si>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</si>
  <si>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</si>
  <si>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</si>
  <si>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</si>
  <si>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</si>
  <si>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</si>
  <si>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</si>
  <si>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</si>
  <si>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</si>
  <si>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</si>
  <si>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</si>
  <si>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</si>
  <si>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</si>
  <si>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</si>
  <si>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</si>
  <si>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</si>
  <si>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</si>
  <si>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</si>
  <si>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</si>
  <si>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</si>
  <si>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</si>
  <si>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</si>
  <si>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</si>
  <si>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</si>
  <si>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</si>
  <si>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</si>
  <si>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</si>
  <si>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</si>
  <si>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</si>
  <si>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</si>
  <si>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</si>
  <si>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</si>
  <si>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</si>
  <si>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</si>
  <si>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</si>
  <si>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</si>
  <si>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</si>
  <si>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</si>
  <si>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</si>
  <si>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</si>
  <si>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</si>
  <si>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</si>
  <si>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</si>
  <si>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</si>
  <si>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</si>
  <si>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</si>
  <si>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</si>
  <si>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</si>
  <si>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</si>
  <si>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</si>
  <si>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</si>
  <si>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</si>
  <si>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</si>
  <si>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</si>
  <si>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</si>
  <si>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</si>
  <si>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</si>
  <si>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</si>
  <si>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</si>
  <si>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</si>
  <si>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</si>
  <si>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</si>
  <si>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</si>
  <si>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</si>
  <si>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</si>
  <si>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</si>
  <si>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</si>
  <si>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</si>
  <si>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</si>
  <si>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</si>
  <si>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</si>
  <si>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</si>
  <si>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</si>
  <si>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</si>
  <si>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</si>
  <si>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</si>
  <si>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</si>
  <si>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</si>
  <si>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</si>
  <si>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</si>
  <si>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</si>
  <si>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</si>
  <si>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</si>
  <si>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</si>
  <si>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</si>
  <si>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</si>
  <si>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</si>
  <si>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</si>
  <si>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</si>
  <si>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</si>
  <si>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</si>
  <si>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</si>
  <si>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</si>
  <si>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</si>
  <si>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</si>
  <si>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</si>
  <si>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</si>
  <si>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</si>
  <si>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</si>
  <si>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</si>
  <si>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</si>
  <si>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</si>
  <si>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</si>
  <si>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</si>
  <si>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</si>
  <si>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</si>
  <si>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</si>
  <si>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</si>
  <si>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</si>
  <si>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</si>
  <si>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</si>
  <si>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</si>
  <si>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</si>
  <si>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</si>
  <si>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</si>
  <si>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</si>
  <si>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</si>
  <si>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</si>
  <si>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</si>
  <si>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</si>
  <si>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</si>
  <si>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</si>
  <si>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</si>
  <si>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</si>
  <si>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</si>
  <si>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</si>
  <si>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</si>
  <si>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</si>
  <si>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</si>
  <si>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</si>
  <si>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</si>
  <si>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</si>
  <si>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</si>
  <si>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</si>
  <si>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</si>
  <si>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</si>
  <si>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</si>
  <si>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</si>
  <si>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</si>
  <si>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</si>
  <si>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</si>
  <si>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</si>
  <si>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</si>
  <si>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</si>
  <si>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</si>
  <si>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</si>
  <si>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</si>
  <si>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</si>
  <si>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</si>
  <si>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</si>
  <si>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</si>
  <si>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</si>
  <si>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</si>
  <si>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</si>
  <si>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</si>
  <si>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</si>
  <si>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</si>
  <si>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</si>
  <si>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</si>
  <si>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</si>
  <si>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</si>
  <si>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</si>
  <si>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</si>
  <si>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</si>
  <si>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</si>
  <si>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</si>
  <si>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</si>
  <si>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</si>
  <si>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</si>
  <si>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</si>
  <si>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</si>
  <si>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</si>
  <si>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</si>
  <si>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</si>
  <si>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</si>
  <si>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</si>
  <si>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</si>
  <si>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</si>
  <si>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</si>
  <si>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</si>
  <si>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</si>
  <si>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</si>
  <si>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</si>
  <si>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</si>
  <si>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</si>
  <si>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</si>
  <si>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</si>
  <si>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</si>
  <si>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</si>
  <si>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</si>
  <si>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</si>
  <si>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</si>
  <si>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</si>
  <si>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</si>
  <si>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</si>
  <si>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</si>
  <si>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</si>
  <si>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</si>
  <si>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</si>
  <si>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</si>
  <si>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</si>
  <si>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</si>
  <si>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</si>
  <si>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</si>
  <si>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</si>
  <si>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</si>
  <si>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</si>
  <si>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</si>
  <si>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</si>
  <si>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</si>
  <si>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</si>
  <si>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</si>
  <si>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</si>
  <si>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</si>
  <si>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</si>
  <si>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</si>
  <si>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</si>
  <si>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</si>
  <si>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</si>
  <si>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</si>
  <si>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</si>
  <si>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</si>
  <si>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</si>
  <si>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</si>
  <si>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</si>
  <si>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</si>
  <si>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</si>
  <si>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</si>
  <si>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</si>
  <si>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</si>
  <si>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</si>
  <si>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</si>
  <si>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</si>
  <si>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</si>
  <si>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</si>
  <si>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</si>
  <si>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</si>
  <si>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</si>
  <si>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</si>
  <si>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</si>
  <si>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</si>
  <si>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</si>
  <si>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</si>
  <si>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</si>
  <si>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</si>
  <si>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</si>
  <si>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</si>
  <si>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</si>
  <si>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</si>
  <si>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</si>
  <si>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</si>
  <si>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</si>
  <si>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</si>
  <si>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</si>
  <si>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</si>
  <si>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</si>
  <si>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</si>
  <si>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</si>
  <si>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</si>
  <si>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</si>
  <si>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</si>
  <si>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</si>
  <si>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</si>
  <si>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</si>
  <si>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</si>
  <si>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</si>
  <si>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</si>
  <si>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</si>
  <si>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</si>
  <si>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</si>
  <si>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</si>
  <si>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</si>
  <si>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</si>
  <si>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</si>
  <si>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</si>
  <si>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</si>
  <si>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</si>
  <si>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</si>
  <si>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</si>
  <si>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</si>
  <si>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</si>
  <si>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</si>
  <si>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</si>
  <si>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</si>
  <si>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</si>
  <si>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</si>
  <si>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</si>
  <si>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</si>
  <si>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</si>
  <si>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</si>
  <si>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</si>
  <si>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</si>
  <si>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</si>
  <si>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</si>
  <si>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</si>
  <si>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</si>
  <si>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</si>
  <si>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</si>
  <si>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</si>
  <si>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</si>
  <si>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</si>
  <si>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</si>
  <si>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</si>
  <si>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</si>
  <si>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</si>
  <si>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</si>
  <si>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</si>
  <si>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</si>
  <si>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</si>
  <si>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</si>
  <si>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</si>
  <si>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</si>
  <si>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</si>
  <si>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</si>
  <si>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</si>
  <si>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</si>
  <si>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</si>
  <si>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</si>
  <si>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</si>
  <si>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</si>
  <si>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</si>
  <si>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</si>
  <si>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</si>
  <si>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</si>
  <si>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</si>
  <si>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</si>
  <si>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</si>
  <si>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</si>
  <si>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</si>
  <si>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</si>
  <si>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</si>
  <si>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</si>
  <si>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</si>
  <si>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</si>
  <si>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</si>
  <si>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</si>
  <si>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</si>
  <si>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</si>
  <si>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</si>
  <si>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</si>
  <si>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</si>
  <si>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</si>
  <si>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</si>
  <si>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</si>
  <si>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</si>
  <si>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</si>
  <si>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</si>
  <si>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</si>
  <si>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</si>
  <si>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</si>
  <si>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</si>
  <si>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</si>
  <si>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</si>
  <si>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</si>
  <si>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</si>
  <si>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</si>
  <si>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</si>
  <si>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</si>
  <si>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</si>
  <si>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</si>
  <si>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</si>
  <si>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</si>
  <si>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</si>
  <si>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</si>
  <si>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</si>
  <si>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</si>
  <si>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</si>
  <si>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</si>
  <si>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</si>
  <si>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</si>
  <si>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</si>
  <si>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</si>
  <si>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</si>
  <si>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</si>
  <si>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</si>
  <si>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</si>
  <si>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</si>
  <si>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</si>
  <si>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</si>
  <si>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</si>
  <si>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</si>
  <si>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</si>
  <si>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</si>
  <si>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</si>
  <si>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</si>
  <si>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</si>
  <si>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</si>
  <si>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</si>
  <si>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</si>
  <si>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</si>
  <si>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</si>
  <si>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</si>
  <si>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</si>
  <si>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</si>
  <si>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</si>
  <si>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</si>
  <si>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</si>
  <si>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</si>
  <si>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</si>
  <si>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</si>
  <si>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</si>
  <si>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</si>
  <si>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</si>
  <si>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</si>
  <si>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</si>
  <si>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</si>
  <si>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</si>
  <si>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</si>
  <si>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</si>
  <si>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</si>
  <si>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</si>
  <si>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</si>
  <si>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</si>
  <si>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</si>
  <si>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</si>
  <si>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</si>
  <si>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</si>
  <si>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</si>
  <si>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</si>
  <si>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</si>
  <si>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</si>
  <si>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</si>
  <si>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</si>
  <si>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</si>
  <si>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</si>
  <si>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</si>
  <si>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</si>
  <si>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</si>
  <si>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</si>
  <si>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</si>
  <si>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</si>
  <si>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</si>
  <si>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</si>
  <si>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</si>
  <si>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</si>
  <si>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</si>
  <si>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</si>
  <si>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</si>
  <si>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</si>
  <si>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</si>
  <si>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</si>
  <si>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</si>
  <si>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</si>
  <si>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</si>
  <si>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</si>
  <si>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</si>
  <si>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</si>
  <si>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</si>
  <si>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</si>
  <si>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</si>
  <si>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</si>
  <si>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</si>
  <si>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</si>
  <si>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</si>
  <si>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</si>
  <si>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</si>
  <si>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</si>
  <si>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</si>
  <si>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</si>
  <si>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</si>
  <si>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</si>
  <si>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</si>
  <si>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</si>
  <si>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</si>
  <si>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</si>
  <si>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</si>
  <si>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</si>
  <si>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</si>
  <si>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</si>
  <si>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</si>
  <si>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</si>
  <si>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</si>
  <si>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</si>
  <si>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</si>
  <si>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</si>
  <si>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</si>
  <si>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</si>
  <si>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</si>
  <si>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</si>
  <si>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</si>
  <si>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</si>
  <si>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</si>
  <si>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</si>
  <si>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</si>
  <si>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</si>
  <si>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</si>
  <si>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</si>
  <si>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</si>
  <si>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</si>
  <si>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</si>
  <si>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</si>
  <si>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</si>
  <si>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</si>
  <si>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</si>
  <si>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</si>
  <si>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</si>
  <si>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</si>
  <si>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</si>
  <si>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</si>
  <si>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82019</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</si>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</sst>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28" sqref="E28:E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9801</v>
      </c>
      <c r="E5" s="106">
        <v>9801</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43857626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179168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-35235972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565</v>
      </c>
      <c r="E12" s="106">
        <v>217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35715649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38612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-28278634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23</v>
      </c>
      <c r="E28" s="110">
        <f>+D28</f>
        <v>23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103039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94</v>
      </c>
      <c r="E31" s="110">
        <f>+D31</f>
        <v>94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419763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v>
      </c>
      <c r="E35" s="110">
        <f>+D35</f>
        <v>16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71058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144</v>
      </c>
      <c r="E46" s="110">
        <f>+D46</f>
        <v>144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642418</v>
      </c>
      <c r="AU46" s="113"/>
      <c r="AV46" s="113"/>
      <c r="AW46" s="318"/>
    </row>
    <row r="47" spans="1:49" x14ac:dyDescent="0.2">
      <c r="B47" s="161" t="s">
        <v>264</v>
      </c>
      <c r="C47" s="62" t="s">
        <v>21</v>
      </c>
      <c r="D47" s="109">
        <v>14167</v>
      </c>
      <c r="E47" s="110">
        <f>+D47</f>
        <v>14167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-2251074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v>
      </c>
      <c r="E49" s="110">
        <f>+D49</f>
        <v>22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96171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871</v>
      </c>
      <c r="E51" s="110">
        <f>+D51</f>
        <v>871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3896464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f>+D56</f>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22588</v>
      </c>
      <c r="AU56" s="123"/>
      <c r="AV56" s="123"/>
      <c r="AW56" s="309"/>
    </row>
    <row r="57" spans="2:49" x14ac:dyDescent="0.2">
      <c r="B57" s="161" t="s">
        <v>273</v>
      </c>
      <c r="C57" s="62" t="s">
        <v>25</v>
      </c>
      <c r="D57" s="124">
        <v>3</v>
      </c>
      <c r="E57" s="125">
        <f>+D57</f>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22589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f>+D59</f>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279481</v>
      </c>
      <c r="AU59" s="126"/>
      <c r="AV59" s="126"/>
      <c r="AW59" s="310"/>
    </row>
    <row r="60" spans="2:49" x14ac:dyDescent="0.2">
      <c r="B60" s="161" t="s">
        <v>276</v>
      </c>
      <c r="C60" s="62"/>
      <c r="D60" s="127">
        <f>+D59/12</f>
        <v>3</v>
      </c>
      <c r="E60" s="128">
        <f>+D60</f>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23290.083333333332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9806</v>
      </c>
      <c r="E5" s="118">
        <f>+D5-D7</f>
        <v>9646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43852921</v>
      </c>
      <c r="AU5" s="119"/>
      <c r="AV5" s="312"/>
      <c r="AW5" s="317"/>
    </row>
    <row r="6" spans="2:49" x14ac:dyDescent="0.2">
      <c r="B6" s="176" t="s">
        <v>279</v>
      </c>
      <c r="C6" s="133" t="s">
        <v>8</v>
      </c>
      <c r="D6" s="109">
        <v>156</v>
      </c>
      <c r="E6" s="110">
        <v>156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1864290</v>
      </c>
      <c r="AU6" s="113"/>
      <c r="AV6" s="311"/>
      <c r="AW6" s="318"/>
    </row>
    <row r="7" spans="2:49" x14ac:dyDescent="0.2">
      <c r="B7" s="176" t="s">
        <v>280</v>
      </c>
      <c r="C7" s="133" t="s">
        <v>9</v>
      </c>
      <c r="D7" s="109">
        <v>160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1859584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35633777</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52262</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202233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1950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4719379</v>
      </c>
      <c r="AU30" s="113"/>
      <c r="AV30" s="311"/>
      <c r="AW30" s="318"/>
    </row>
    <row r="31" spans="2:49" s="5" customFormat="1" ht="25.5" x14ac:dyDescent="0.2">
      <c r="B31" s="178" t="s">
        <v>84</v>
      </c>
      <c r="C31" s="133"/>
      <c r="D31" s="293"/>
      <c r="E31" s="110">
        <v>217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1385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4487536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565</v>
      </c>
      <c r="E54" s="115">
        <f>+E24+E27+E31+E35-E36</f>
        <v>217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35715649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-70</v>
      </c>
      <c r="D5" s="118">
        <v>-1179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3222</v>
      </c>
      <c r="D6" s="110">
        <v>976</v>
      </c>
      <c r="E6" s="115">
        <v>217</v>
      </c>
      <c r="F6" s="115">
        <f>+E6+D6+C6</f>
        <v>4415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3222</v>
      </c>
      <c r="D12" s="115">
        <f t="shared" ref="D12:E12" si="0">+D6</f>
        <v>976</v>
      </c>
      <c r="E12" s="115">
        <f t="shared" si="0"/>
        <v>217</v>
      </c>
      <c r="F12" s="115">
        <f>+E12+D12+C12</f>
        <v>4415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17477</v>
      </c>
      <c r="D15" s="118">
        <v>11451</v>
      </c>
      <c r="E15" s="106">
        <v>9801</v>
      </c>
      <c r="F15" s="106">
        <f>+E15+D15+C15</f>
        <v>38729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386</v>
      </c>
      <c r="D16" s="110">
        <v>145</v>
      </c>
      <c r="E16" s="115">
        <v>133</v>
      </c>
      <c r="F16" s="115">
        <f>+E16+D16+C16</f>
        <v>664</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17091</v>
      </c>
      <c r="D17" s="115">
        <f>+D15-D16</f>
        <v>11306</v>
      </c>
      <c r="E17" s="115">
        <f>+E15-E16</f>
        <v>9668</v>
      </c>
      <c r="F17" s="115">
        <f>+E17+D17+C17</f>
        <v>38065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4</v>
      </c>
      <c r="E37" s="256">
        <v>3</v>
      </c>
      <c r="F37" s="256">
        <f>+E37+D37+C37</f>
        <v>14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2015-07-20T16:20:51Z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