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7185" yWindow="988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60" i="4" l="1"/>
  <c r="AT12" i="4"/>
  <c r="AT5" i="4"/>
  <c r="AT54" i="18"/>
  <c r="D54" i="18"/>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<sst xmlns="http://schemas.openxmlformats.org/spreadsheetml/2006/main" count="566" uniqueCount="504">
  <si>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</si>
  <si>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</si>
  <si>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</si>
  <si>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</si>
  <si>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</si>
  <si>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</si>
  <si>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</si>
  <si>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</si>
  <si>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</si>
  <si>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</si>
  <si>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</si>
  <si>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</si>
  <si>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</si>
  <si>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</si>
  <si>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</si>
  <si>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</si>
  <si>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</si>
  <si>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</si>
  <si>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</si>
  <si>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</si>
  <si>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</si>
  <si>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</si>
  <si>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</si>
  <si>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</si>
  <si>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</si>
  <si>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</si>
  <si>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</si>
  <si>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</si>
  <si>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</si>
  <si>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</si>
  <si>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</si>
  <si>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</si>
  <si>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</si>
  <si>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</si>
  <si>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</si>
  <si>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</si>
  <si>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</si>
  <si>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</si>
  <si>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</si>
  <si>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</si>
  <si>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</si>
  <si>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</si>
  <si>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</si>
  <si>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</si>
  <si>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</si>
  <si>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</si>
  <si>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</si>
  <si>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</si>
  <si>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</si>
  <si>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</si>
  <si>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</si>
  <si>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</si>
  <si>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</si>
  <si>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</si>
  <si>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</si>
  <si>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</si>
  <si>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</si>
  <si>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</si>
  <si>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</si>
  <si>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</si>
  <si>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</si>
  <si>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</si>
  <si>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</si>
  <si>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</si>
  <si>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</si>
  <si>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</si>
  <si>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</si>
  <si>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</si>
  <si>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</si>
  <si>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</si>
  <si>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</si>
  <si>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</si>
  <si>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</si>
  <si>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</si>
  <si>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</si>
  <si>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</si>
  <si>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</si>
  <si>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</si>
  <si>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</si>
  <si>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</si>
  <si>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</si>
  <si>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</si>
  <si>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</si>
  <si>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</si>
  <si>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</si>
  <si>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</si>
  <si>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</si>
  <si>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</si>
  <si>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</si>
  <si>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</si>
  <si>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</si>
  <si>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</si>
  <si>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</si>
  <si>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</si>
  <si>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</si>
  <si>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</si>
  <si>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</si>
  <si>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</si>
  <si>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</si>
  <si>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</si>
  <si>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</si>
  <si>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</si>
  <si>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</si>
  <si>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</si>
  <si>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</si>
  <si>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</si>
  <si>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</si>
  <si>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</si>
  <si>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</si>
  <si>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</si>
  <si>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</si>
  <si>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</si>
  <si>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</si>
  <si>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</si>
  <si>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</si>
  <si>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</si>
  <si>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</si>
  <si>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</si>
  <si>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</si>
  <si>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</si>
  <si>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</si>
  <si>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</si>
  <si>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</si>
  <si>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</si>
  <si>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</si>
  <si>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</si>
  <si>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</si>
  <si>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</si>
  <si>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</si>
  <si>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</si>
  <si>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</si>
  <si>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</si>
  <si>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</si>
  <si>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</si>
  <si>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</si>
  <si>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</si>
  <si>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</si>
  <si>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</si>
  <si>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</si>
  <si>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</si>
  <si>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</si>
  <si>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</si>
  <si>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</si>
  <si>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</si>
  <si>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</si>
  <si>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</si>
  <si>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</si>
  <si>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</si>
  <si>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</si>
  <si>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</si>
  <si>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</si>
  <si>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</si>
  <si>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</si>
  <si>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</si>
  <si>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</si>
  <si>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</si>
  <si>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</si>
  <si>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</si>
  <si>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</si>
  <si>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</si>
  <si>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</si>
  <si>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</si>
  <si>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</si>
  <si>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</si>
  <si>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</si>
  <si>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</si>
  <si>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</si>
  <si>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</si>
  <si>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</si>
  <si>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</si>
  <si>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</si>
  <si>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</si>
  <si>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</si>
  <si>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</si>
  <si>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</si>
  <si>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</si>
  <si>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</si>
  <si>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</si>
  <si>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</si>
  <si>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</si>
  <si>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</si>
  <si>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</si>
  <si>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</si>
  <si>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</si>
  <si>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</si>
  <si>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</si>
  <si>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</si>
  <si>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</si>
  <si>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</si>
  <si>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</si>
  <si>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</si>
  <si>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</si>
  <si>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</si>
  <si>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</si>
  <si>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</si>
  <si>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</si>
  <si>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</si>
  <si>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</si>
  <si>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</si>
  <si>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</si>
  <si>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</si>
  <si>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</si>
  <si>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</si>
  <si>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</si>
  <si>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</si>
  <si>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</si>
  <si>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</si>
  <si>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</si>
  <si>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</si>
  <si>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</si>
  <si>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</si>
  <si>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</si>
  <si>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</si>
  <si>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</si>
  <si>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</si>
  <si>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</si>
  <si>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</si>
  <si>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</si>
  <si>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</si>
  <si>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</si>
  <si>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</si>
  <si>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</si>
  <si>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</si>
  <si>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</si>
  <si>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</si>
  <si>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</si>
  <si>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</si>
  <si>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</si>
  <si>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</si>
  <si>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</si>
  <si>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</si>
  <si>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</si>
  <si>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</si>
  <si>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</si>
  <si>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</si>
  <si>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</si>
  <si>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</si>
  <si>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</si>
  <si>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</si>
  <si>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</si>
  <si>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</si>
  <si>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</si>
  <si>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</si>
  <si>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</si>
  <si>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</si>
  <si>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</si>
  <si>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</si>
  <si>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</si>
  <si>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</si>
  <si>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</si>
  <si>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</si>
  <si>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</si>
  <si>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</si>
  <si>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</si>
  <si>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</si>
  <si>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</si>
  <si>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</si>
  <si>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</si>
  <si>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</si>
  <si>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</si>
  <si>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</si>
  <si>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</si>
  <si>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</si>
  <si>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</si>
  <si>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</si>
  <si>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</si>
  <si>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</si>
  <si>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</si>
  <si>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</si>
  <si>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</si>
  <si>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</si>
  <si>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</si>
  <si>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</si>
  <si>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</si>
  <si>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</si>
  <si>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</si>
  <si>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</si>
  <si>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</si>
  <si>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</si>
  <si>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</si>
  <si>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</si>
  <si>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</si>
  <si>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</si>
  <si>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</si>
  <si>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</si>
  <si>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</si>
  <si>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</si>
  <si>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</si>
  <si>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</si>
  <si>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</si>
  <si>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</si>
  <si>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</si>
  <si>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</si>
  <si>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</si>
  <si>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</si>
  <si>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</si>
  <si>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</si>
  <si>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</si>
  <si>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</si>
  <si>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</si>
  <si>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</si>
  <si>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</si>
  <si>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</si>
  <si>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</si>
  <si>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</si>
  <si>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</si>
  <si>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</si>
  <si>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</si>
  <si>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</si>
  <si>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</si>
  <si>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</si>
  <si>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</si>
  <si>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</si>
  <si>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</si>
  <si>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</si>
  <si>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</si>
  <si>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</si>
  <si>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</si>
  <si>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</si>
  <si>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</si>
  <si>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</si>
  <si>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</si>
  <si>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</si>
  <si>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</si>
  <si>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</si>
  <si>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</si>
  <si>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</si>
  <si>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</si>
  <si>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</si>
  <si>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</si>
  <si>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</si>
  <si>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</si>
  <si>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</si>
  <si>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</si>
  <si>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</si>
  <si>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</si>
  <si>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</si>
  <si>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</si>
  <si>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</si>
  <si>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</si>
  <si>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</si>
  <si>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</si>
  <si>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</si>
  <si>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</si>
  <si>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</si>
  <si>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</si>
  <si>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</si>
  <si>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</si>
  <si>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</si>
  <si>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</si>
  <si>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</si>
  <si>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</si>
  <si>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</si>
  <si>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</si>
  <si>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</si>
  <si>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</si>
  <si>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</si>
  <si>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</si>
  <si>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</si>
  <si>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</si>
  <si>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</si>
  <si>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</si>
  <si>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</si>
  <si>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</si>
  <si>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</si>
  <si>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</si>
  <si>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</si>
  <si>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</si>
  <si>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</si>
  <si>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</si>
  <si>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</si>
  <si>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</si>
  <si>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</si>
  <si>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</si>
  <si>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</si>
  <si>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</si>
  <si>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</si>
  <si>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</si>
  <si>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</si>
  <si>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</si>
  <si>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</si>
  <si>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</si>
  <si>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</si>
  <si>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</si>
  <si>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</si>
  <si>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</si>
  <si>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</si>
  <si>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</si>
  <si>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</si>
  <si>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</si>
  <si>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</si>
  <si>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</si>
  <si>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</si>
  <si>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</si>
  <si>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</si>
  <si>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</si>
  <si>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</si>
  <si>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</si>
  <si>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</si>
  <si>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</si>
  <si>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</si>
  <si>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</si>
  <si>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</si>
  <si>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</si>
  <si>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</si>
  <si>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</si>
  <si>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</si>
  <si>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</si>
  <si>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</si>
  <si>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</si>
  <si>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</si>
  <si>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</si>
  <si>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</si>
  <si>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</si>
  <si>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</si>
  <si>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</si>
  <si>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</si>
  <si>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</si>
  <si>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</si>
  <si>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</si>
  <si>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</si>
  <si>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</si>
  <si>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</si>
  <si>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</si>
  <si>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</si>
  <si>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</si>
  <si>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</si>
  <si>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</si>
  <si>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</si>
  <si>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</si>
  <si>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</si>
  <si>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</si>
  <si>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</si>
  <si>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</si>
  <si>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</si>
  <si>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</si>
  <si>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</si>
  <si>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</si>
  <si>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</si>
  <si>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</si>
  <si>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</si>
  <si>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</si>
  <si>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</si>
  <si>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</si>
  <si>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</si>
  <si>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</si>
  <si>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</si>
  <si>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</si>
  <si>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</si>
  <si>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</si>
  <si>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</si>
  <si>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</si>
  <si>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</si>
  <si>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</si>
  <si>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</si>
  <si>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</si>
  <si>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</si>
  <si>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</si>
  <si>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</si>
  <si>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</si>
  <si>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</si>
  <si>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</si>
  <si>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</si>
  <si>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</si>
  <si>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</si>
  <si>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</si>
  <si>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</si>
  <si>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</si>
  <si>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</si>
  <si>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</si>
  <si>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</si>
  <si>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</si>
  <si>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</si>
  <si>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</si>
  <si>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</si>
  <si>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</si>
  <si>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</si>
  <si>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</si>
  <si>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</si>
  <si>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</si>
  <si>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</si>
  <si>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</si>
  <si>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</si>
  <si>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</si>
  <si>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</si>
  <si>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</si>
  <si>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</si>
  <si>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</si>
  <si>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</si>
  <si>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</si>
  <si>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</si>
  <si>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</si>
  <si>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</si>
  <si>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</si>
  <si>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</si>
  <si>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</si>
  <si>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</si>
  <si>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</si>
  <si>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</si>
  <si>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</si>
  <si>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</si>
  <si>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</si>
  <si>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47818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</si>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</sst>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13086</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1127665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360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33363</v>
      </c>
      <c r="E12" s="106">
        <f>'Pt 2 Premium and Claims'!E54</f>
        <v>23736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1256131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11194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191844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672</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59463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2565</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227020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1795</v>
      </c>
      <c r="AU56" s="123"/>
      <c r="AV56" s="123"/>
      <c r="AW56" s="309"/>
    </row>
    <row r="57" spans="2:49" x14ac:dyDescent="0.2">
      <c r="B57" s="161" t="s">
        <v>273</v>
      </c>
      <c r="C57" s="62" t="s">
        <v>25</v>
      </c>
      <c r="D57" s="124">
        <v>4</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2246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64</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20080</v>
      </c>
      <c r="AU59" s="126"/>
      <c r="AV59" s="126"/>
      <c r="AW59" s="310"/>
    </row>
    <row r="60" spans="2:49" x14ac:dyDescent="0.2">
      <c r="B60" s="161" t="s">
        <v>276</v>
      </c>
      <c r="C60" s="62"/>
      <c r="D60" s="127">
        <f>D59/12</f>
        <v>5.333333333333333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1673.3333333333333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12733</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1127154</v>
      </c>
      <c r="AU5" s="119"/>
      <c r="AV5" s="312"/>
      <c r="AW5" s="317"/>
    </row>
    <row r="6" spans="2:49" x14ac:dyDescent="0.2">
      <c r="B6" s="176" t="s">
        <v>279</v>
      </c>
      <c r="C6" s="133" t="s">
        <v>8</v>
      </c>
      <c r="D6" s="109">
        <v>968</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48980</v>
      </c>
      <c r="AU6" s="113"/>
      <c r="AV6" s="311"/>
      <c r="AW6" s="318"/>
    </row>
    <row r="7" spans="2:49" x14ac:dyDescent="0.2">
      <c r="B7" s="176" t="s">
        <v>280</v>
      </c>
      <c r="C7" s="133" t="s">
        <v>9</v>
      </c>
      <c r="D7" s="109">
        <v>615</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48469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47910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1317897</v>
      </c>
      <c r="AU23" s="113"/>
      <c r="AV23" s="311"/>
      <c r="AW23" s="318"/>
    </row>
    <row r="24" spans="2:49" ht="28.5" customHeight="1" x14ac:dyDescent="0.2">
      <c r="B24" s="178" t="s">
        <v>114</v>
      </c>
      <c r="C24" s="133"/>
      <c r="D24" s="293"/>
      <c r="E24" s="110">
        <v>23736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19570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208600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21507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229245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199231</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649722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211841</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690843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33363</v>
      </c>
      <c r="E54" s="115">
        <f>E24</f>
        <v>23736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1256131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39046</v>
      </c>
      <c r="D6" s="110">
        <v>81134</v>
      </c>
      <c r="E6" s="115">
        <f>'Pt 1 Summary of Data'!E12</f>
        <v>23736</v>
      </c>
      <c r="F6" s="115">
        <f>C6+D6+E6</f>
        <v>143916</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39046</v>
      </c>
      <c r="D12" s="115">
        <f t="shared" ref="D12:F12" si="0">D6</f>
        <v>81134</v>
      </c>
      <c r="E12" s="115">
        <f t="shared" si="0"/>
        <v>23736</v>
      </c>
      <c r="F12" s="115">
        <f t="shared" si="0"/>
        <v>143916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25540</v>
      </c>
      <c r="D15" s="118">
        <v>20070</v>
      </c>
      <c r="E15" s="106">
        <f>'Pt 1 Summary of Data'!D5</f>
        <v>13086</v>
      </c>
      <c r="F15" s="106">
        <f>C15+D15+E15</f>
        <v>58696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25540</v>
      </c>
      <c r="D17" s="115">
        <f t="shared" ref="D17:F17" si="1">D15</f>
        <v>20070</v>
      </c>
      <c r="E17" s="115">
        <f t="shared" si="1"/>
        <v>13086</v>
      </c>
      <c r="F17" s="115">
        <f t="shared" si="1"/>
        <v>58696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5</v>
      </c>
      <c r="E37" s="256">
        <f>'Pt 1 Summary of Data'!D60</f>
        <v>5.333333333333333</v>
      </c>
      <c r="F37" s="256">
        <f>C37+D37+E37</f>
        <v>15.333333333333332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