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7" i="18" l="1"/>
  <c r="G36" i="10"/>
  <c r="G35" i="10"/>
  <c r="P52" i="10" l="1"/>
  <c r="P17" i="10"/>
  <c r="P15" i="10"/>
  <c r="O17" i="10"/>
  <c r="O15" i="10"/>
  <c r="Q5" i="18"/>
  <c r="Q47" i="4"/>
  <c r="Q5" i="4"/>
</calcChain>
</file>

<file path=xl/sharedStrings.xml><?xml version="1.0" encoding="utf-8"?>
<sst xmlns="http://schemas.openxmlformats.org/spreadsheetml/2006/main" count="662" uniqueCount="561">
  <si>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</si>
  <si>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</si>
  <si>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</si>
  <si>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</si>
  <si>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</si>
  <si>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</si>
  <si>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</si>
  <si>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</si>
  <si>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</si>
  <si>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</si>
  <si>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</si>
  <si>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</si>
  <si>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</si>
  <si>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</si>
  <si>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</si>
  <si>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</si>
  <si>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</si>
  <si>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</si>
  <si>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</si>
  <si>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</si>
  <si>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</si>
  <si>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</si>
  <si>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</si>
  <si>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</si>
  <si>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</si>
  <si>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</si>
  <si>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</si>
  <si>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</si>
  <si>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</si>
  <si>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</si>
  <si>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</si>
  <si>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</si>
  <si>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</si>
  <si>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</si>
  <si>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</si>
  <si>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</si>
  <si>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</si>
  <si>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</si>
  <si>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</si>
  <si>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</si>
  <si>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</si>
  <si>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</si>
  <si>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</si>
  <si>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</si>
  <si>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</si>
  <si>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</si>
  <si>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</si>
  <si>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</si>
  <si>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</si>
  <si>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</si>
  <si>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</si>
  <si>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</si>
  <si>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</si>
  <si>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</si>
  <si>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</si>
  <si>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</si>
  <si>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</si>
  <si>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</si>
  <si>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</si>
  <si>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</si>
  <si>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</si>
  <si>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</si>
  <si>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</si>
  <si>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</si>
  <si>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</si>
  <si>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</si>
  <si>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</si>
  <si>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</si>
  <si>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</si>
  <si>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</si>
  <si>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</si>
  <si>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</si>
  <si>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</si>
  <si>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</si>
  <si>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</si>
  <si>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</si>
  <si>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</si>
  <si>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</si>
  <si>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</si>
  <si>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</si>
  <si>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</si>
  <si>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</si>
  <si>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</si>
  <si>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</si>
  <si>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</si>
  <si>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</si>
  <si>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</si>
  <si>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</si>
  <si>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</si>
  <si>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</si>
  <si>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</si>
  <si>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</si>
  <si>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</si>
  <si>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</si>
  <si>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</si>
  <si>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</si>
  <si>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</si>
  <si>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</si>
  <si>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</si>
  <si>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</si>
  <si>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</si>
  <si>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</si>
  <si>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</si>
  <si>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</si>
  <si>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</si>
  <si>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</si>
  <si>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</si>
  <si>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</si>
  <si>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</si>
  <si>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</si>
  <si>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</si>
  <si>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</si>
  <si>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</si>
  <si>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</si>
  <si>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</si>
  <si>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</si>
  <si>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</si>
  <si>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</si>
  <si>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</si>
  <si>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</si>
  <si>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</si>
  <si>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</si>
  <si>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</si>
  <si>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</si>
  <si>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</si>
  <si>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</si>
  <si>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</si>
  <si>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</si>
  <si>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</si>
  <si>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</si>
  <si>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</si>
  <si>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</si>
  <si>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</si>
  <si>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</si>
  <si>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</si>
  <si>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</si>
  <si>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</si>
  <si>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</si>
  <si>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</si>
  <si>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</si>
  <si>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</si>
  <si>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</si>
  <si>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</si>
  <si>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</si>
  <si>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</si>
  <si>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</si>
  <si>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</si>
  <si>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</si>
  <si>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</si>
  <si>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</si>
  <si>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</si>
  <si>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</si>
  <si>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</si>
  <si>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</si>
  <si>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</si>
  <si>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</si>
  <si>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</si>
  <si>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</si>
  <si>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</si>
  <si>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</si>
  <si>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</si>
  <si>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</si>
  <si>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</si>
  <si>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</si>
  <si>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</si>
  <si>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</si>
  <si>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</si>
  <si>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</si>
  <si>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</si>
  <si>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</si>
  <si>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</si>
  <si>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</si>
  <si>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</si>
  <si>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</si>
  <si>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</si>
  <si>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</si>
  <si>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</si>
  <si>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</si>
  <si>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</si>
  <si>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</si>
  <si>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</si>
  <si>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</si>
  <si>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</si>
  <si>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</si>
  <si>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</si>
  <si>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</si>
  <si>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</si>
  <si>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</si>
  <si>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</si>
  <si>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</si>
  <si>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</si>
  <si>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</si>
  <si>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</si>
  <si>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</si>
  <si>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</si>
  <si>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</si>
  <si>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</si>
  <si>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</si>
  <si>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</si>
  <si>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</si>
  <si>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</si>
  <si>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</si>
  <si>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</si>
  <si>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</si>
  <si>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</si>
  <si>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</si>
  <si>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</si>
  <si>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</si>
  <si>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</si>
  <si>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</si>
  <si>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</si>
  <si>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</si>
  <si>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</si>
  <si>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</si>
  <si>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</si>
  <si>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</si>
  <si>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</si>
  <si>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</si>
  <si>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</si>
  <si>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</si>
  <si>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</si>
  <si>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</si>
  <si>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</si>
  <si>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</si>
  <si>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</si>
  <si>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</si>
  <si>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</si>
  <si>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</si>
  <si>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</si>
  <si>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</si>
  <si>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</si>
  <si>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</si>
  <si>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</si>
  <si>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</si>
  <si>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</si>
  <si>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</si>
  <si>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</si>
  <si>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</si>
  <si>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</si>
  <si>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</si>
  <si>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</si>
  <si>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</si>
  <si>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</si>
  <si>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</si>
  <si>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</si>
  <si>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</si>
  <si>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</si>
  <si>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</si>
  <si>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</si>
  <si>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</si>
  <si>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</si>
  <si>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</si>
  <si>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</si>
  <si>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</si>
  <si>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</si>
  <si>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</si>
  <si>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</si>
  <si>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</si>
  <si>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</si>
  <si>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</si>
  <si>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</si>
  <si>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</si>
  <si>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</si>
  <si>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</si>
  <si>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</si>
  <si>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</si>
  <si>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</si>
  <si>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</si>
  <si>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</si>
  <si>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</si>
  <si>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</si>
  <si>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</si>
  <si>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</si>
  <si>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</si>
  <si>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</si>
  <si>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</si>
  <si>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</si>
  <si>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</si>
  <si>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</si>
  <si>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</si>
  <si>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</si>
  <si>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</si>
  <si>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</si>
  <si>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</si>
  <si>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</si>
  <si>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</si>
  <si>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</si>
  <si>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</si>
  <si>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</si>
  <si>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</si>
  <si>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</si>
  <si>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</si>
  <si>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</si>
  <si>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</si>
  <si>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</si>
  <si>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</si>
  <si>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</si>
  <si>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</si>
  <si>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</si>
  <si>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</si>
  <si>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</si>
  <si>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</si>
  <si>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</si>
  <si>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</si>
  <si>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</si>
  <si>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</si>
  <si>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</si>
  <si>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</si>
  <si>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</si>
  <si>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</si>
  <si>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</si>
  <si>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</si>
  <si>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</si>
  <si>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</si>
  <si>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</si>
  <si>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</si>
  <si>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</si>
  <si>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</si>
  <si>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</si>
  <si>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</si>
  <si>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</si>
  <si>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</si>
  <si>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</si>
  <si>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</si>
  <si>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</si>
  <si>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</si>
  <si>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</si>
  <si>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</si>
  <si>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</si>
  <si>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</si>
  <si>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</si>
  <si>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</si>
  <si>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</si>
  <si>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</si>
  <si>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</si>
  <si>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</si>
  <si>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</si>
  <si>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</si>
  <si>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</si>
  <si>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</si>
  <si>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</si>
  <si>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</si>
  <si>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</si>
  <si>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</si>
  <si>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</si>
  <si>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</si>
  <si>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</si>
  <si>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</si>
  <si>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</si>
  <si>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</si>
  <si>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</si>
  <si>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</si>
  <si>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</si>
  <si>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</si>
  <si>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</si>
  <si>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</si>
  <si>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</si>
  <si>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</si>
  <si>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</si>
  <si>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</si>
  <si>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</si>
  <si>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</si>
  <si>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</si>
  <si>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</si>
  <si>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</si>
  <si>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</si>
  <si>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</si>
  <si>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</si>
  <si>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</si>
  <si>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</si>
  <si>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</si>
  <si>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</si>
  <si>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</si>
  <si>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</si>
  <si>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</si>
  <si>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</si>
  <si>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</si>
  <si>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</si>
  <si>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</si>
  <si>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</si>
  <si>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</si>
  <si>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</si>
  <si>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</si>
  <si>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</si>
  <si>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</si>
  <si>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</si>
  <si>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</si>
  <si>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</si>
  <si>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</si>
  <si>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</si>
  <si>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</si>
  <si>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</si>
  <si>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</si>
  <si>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</si>
  <si>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</si>
  <si>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</si>
  <si>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</si>
  <si>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</si>
  <si>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</si>
  <si>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</si>
  <si>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</si>
  <si>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</si>
  <si>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</si>
  <si>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</si>
  <si>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</si>
  <si>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</si>
  <si>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</si>
  <si>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</si>
  <si>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</si>
  <si>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</si>
  <si>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</si>
  <si>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</si>
  <si>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</si>
  <si>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</si>
  <si>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</si>
  <si>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</si>
  <si>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</si>
  <si>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</si>
  <si>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</si>
  <si>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</si>
  <si>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</si>
  <si>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</si>
  <si>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</si>
  <si>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</si>
  <si>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</si>
  <si>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</si>
  <si>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</si>
  <si>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</si>
  <si>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</si>
  <si>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</si>
  <si>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</si>
  <si>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</si>
  <si>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</si>
  <si>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</si>
  <si>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</si>
  <si>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</si>
  <si>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</si>
  <si>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</si>
  <si>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</si>
  <si>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</si>
  <si>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</si>
  <si>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</si>
  <si>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</si>
  <si>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</si>
  <si>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</si>
  <si>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</si>
  <si>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</si>
  <si>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</si>
  <si>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</si>
  <si>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</si>
  <si>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</si>
  <si>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</si>
  <si>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</si>
  <si>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</si>
  <si>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</si>
  <si>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</si>
  <si>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</si>
  <si>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</si>
  <si>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</si>
  <si>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</si>
  <si>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</si>
  <si>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</si>
  <si>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</si>
  <si>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</si>
  <si>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</si>
  <si>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</si>
  <si>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</si>
  <si>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</si>
  <si>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</si>
  <si>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</si>
  <si>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</si>
  <si>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</si>
  <si>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</si>
  <si>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</si>
  <si>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</si>
  <si>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</si>
  <si>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</si>
  <si>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</si>
  <si>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</si>
  <si>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</si>
  <si>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</si>
  <si>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</si>
  <si>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</si>
  <si>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</si>
  <si>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</si>
  <si>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</si>
  <si>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</si>
  <si>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</si>
  <si>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</si>
  <si>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</si>
  <si>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</si>
  <si>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</si>
  <si>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</si>
  <si>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</si>
  <si>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</si>
  <si>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</si>
  <si>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QCC Insurance Company</t>
  </si>
  <si>
    <t>Independence Health Group, Inc.</t>
  </si>
  <si>
    <t>00936</t>
  </si>
  <si>
    <t>2015</t>
  </si>
  <si>
    <t>1901 Market Street Philadelphia, PA 19103-1480</t>
  </si>
  <si>
    <t>232184623</t>
  </si>
  <si>
    <t>93688</t>
  </si>
  <si>
    <t>31609</t>
  </si>
  <si>
    <t>326</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</si>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</sst>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disablePrompts="1" count="1">
    <dataValidation type="list" allowBlank="1" showInputMessage="1" showErrorMessage="1" sqref="C15:C18">
      <formula1>YES_NO_LIST</formula1>
    </dataValidation>
  </dataValidations>
  <pageMargins left="0.7" right="0.7" top="0.75" bottom="0.75" header="0.3" footer="0.3"/>
  <pageSetup paperSize="5"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390178016</v>
      </c>
      <c r="E5" s="213">
        <v>362902770</v>
      </c>
      <c r="F5" s="213">
        <v>0</v>
      </c>
      <c r="G5" s="213">
        <v>0</v>
      </c>
      <c r="H5" s="213">
        <v>0</v>
      </c>
      <c r="I5" s="212">
        <v>357248336</v>
      </c>
      <c r="J5" s="212">
        <v>439696995</v>
      </c>
      <c r="K5" s="213">
        <v>446684844</v>
      </c>
      <c r="L5" s="213">
        <v>0</v>
      </c>
      <c r="M5" s="213">
        <v>0</v>
      </c>
      <c r="N5" s="213">
        <v>0</v>
      </c>
      <c r="O5" s="212">
        <v>446948708</v>
      </c>
      <c r="P5" s="212">
        <v>1251862719</v>
      </c>
      <c r="Q5" s="213">
        <f>1254438302+8341439</f>
        <v>1262779741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12149106</v>
      </c>
      <c r="AU5" s="214">
        <v>125975609</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-3506046</v>
      </c>
      <c r="E8" s="268"/>
      <c r="F8" s="269"/>
      <c r="G8" s="269"/>
      <c r="H8" s="269"/>
      <c r="I8" s="272"/>
      <c r="J8" s="216">
        <v>-2025541</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77727285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306763915</v>
      </c>
      <c r="E12" s="213">
        <v>323221752</v>
      </c>
      <c r="F12" s="213">
        <v>0</v>
      </c>
      <c r="G12" s="213">
        <v>0</v>
      </c>
      <c r="H12" s="213">
        <v>0</v>
      </c>
      <c r="I12" s="212">
        <v>318065086</v>
      </c>
      <c r="J12" s="212">
        <v>347836544</v>
      </c>
      <c r="K12" s="213">
        <v>351660218</v>
      </c>
      <c r="L12" s="213">
        <v>-1853528</v>
      </c>
      <c r="M12" s="213">
        <v>0</v>
      </c>
      <c r="N12" s="213">
        <v>0</v>
      </c>
      <c r="O12" s="212">
        <v>356328544</v>
      </c>
      <c r="P12" s="212">
        <v>1001848551</v>
      </c>
      <c r="Q12" s="213">
        <v>1008375929</v>
      </c>
      <c r="R12" s="213">
        <v>-2686441</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11284779</v>
      </c>
      <c r="AU12" s="214">
        <v>113342083</v>
      </c>
      <c r="AV12" s="291"/>
      <c r="AW12" s="296"/>
    </row>
    <row r="13" spans="1:49" ht="25.5" x14ac:dyDescent="0.2">
      <c r="B13" s="239" t="s">
        <v>230</v>
      </c>
      <c r="C13" s="203" t="s">
        <v>37</v>
      </c>
      <c r="D13" s="216">
        <v>82790312</v>
      </c>
      <c r="E13" s="217">
        <v>83647047</v>
      </c>
      <c r="F13" s="217"/>
      <c r="G13" s="268"/>
      <c r="H13" s="269"/>
      <c r="I13" s="216"/>
      <c r="J13" s="216">
        <v>95398470</v>
      </c>
      <c r="K13" s="217">
        <v>95629431</v>
      </c>
      <c r="L13" s="217"/>
      <c r="M13" s="268"/>
      <c r="N13" s="269"/>
      <c r="O13" s="216"/>
      <c r="P13" s="216">
        <v>198873193</v>
      </c>
      <c r="Q13" s="217">
        <v>198033352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19301605</v>
      </c>
      <c r="AV13" s="290"/>
      <c r="AW13" s="297"/>
    </row>
    <row r="14" spans="1:49" ht="25.5" x14ac:dyDescent="0.2">
      <c r="B14" s="239" t="s">
        <v>231</v>
      </c>
      <c r="C14" s="203" t="s">
        <v>6</v>
      </c>
      <c r="D14" s="216">
        <v>6408338</v>
      </c>
      <c r="E14" s="217">
        <v>6304397</v>
      </c>
      <c r="F14" s="217"/>
      <c r="G14" s="267"/>
      <c r="H14" s="270"/>
      <c r="I14" s="216"/>
      <c r="J14" s="216">
        <v>10373613</v>
      </c>
      <c r="K14" s="217">
        <v>10585543</v>
      </c>
      <c r="L14" s="217"/>
      <c r="M14" s="267"/>
      <c r="N14" s="270"/>
      <c r="O14" s="216"/>
      <c r="P14" s="216">
        <v>21625089</v>
      </c>
      <c r="Q14" s="217">
        <v>21857381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2289844</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49642898</v>
      </c>
      <c r="AU16" s="220"/>
      <c r="AV16" s="290"/>
      <c r="AW16" s="297"/>
    </row>
    <row r="17" spans="1:49" x14ac:dyDescent="0.2">
      <c r="B17" s="239" t="s">
        <v>234</v>
      </c>
      <c r="C17" s="203" t="s">
        <v>62</v>
      </c>
      <c r="D17" s="216"/>
      <c r="E17" s="267"/>
      <c r="F17" s="270"/>
      <c r="G17" s="270"/>
      <c r="H17" s="270"/>
      <c r="I17" s="271"/>
      <c r="J17" s="216">
        <v>13793796</v>
      </c>
      <c r="K17" s="267"/>
      <c r="L17" s="270"/>
      <c r="M17" s="270"/>
      <c r="N17" s="270"/>
      <c r="O17" s="271"/>
      <c r="P17" s="216">
        <v>22225323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899498</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6802100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443135</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215302</v>
      </c>
      <c r="E22" s="222">
        <v>215302</v>
      </c>
      <c r="F22" s="222">
        <v>0</v>
      </c>
      <c r="G22" s="222">
        <v>0</v>
      </c>
      <c r="H22" s="222">
        <v>0</v>
      </c>
      <c r="I22" s="221">
        <v>210995.96</v>
      </c>
      <c r="J22" s="221">
        <v>348606</v>
      </c>
      <c r="K22" s="222">
        <v>348606</v>
      </c>
      <c r="L22" s="222">
        <v>0</v>
      </c>
      <c r="M22" s="222">
        <v>0</v>
      </c>
      <c r="N22" s="222">
        <v>0</v>
      </c>
      <c r="O22" s="221">
        <v>352092.06</v>
      </c>
      <c r="P22" s="221">
        <v>1120997</v>
      </c>
      <c r="Q22" s="222">
        <v>1120997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43900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-746231</v>
      </c>
      <c r="E25" s="217">
        <v>-746231</v>
      </c>
      <c r="F25" s="217"/>
      <c r="G25" s="217"/>
      <c r="H25" s="217"/>
      <c r="I25" s="216">
        <v>-13971199.91925</v>
      </c>
      <c r="J25" s="216">
        <v>-9570507</v>
      </c>
      <c r="K25" s="217">
        <v>-9570507</v>
      </c>
      <c r="L25" s="217"/>
      <c r="M25" s="217"/>
      <c r="N25" s="217"/>
      <c r="O25" s="216">
        <v>606596.57702000346</v>
      </c>
      <c r="P25" s="216">
        <v>3680754</v>
      </c>
      <c r="Q25" s="217">
        <v>3680754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4277018</v>
      </c>
      <c r="AU25" s="220">
        <v>-249015</v>
      </c>
      <c r="AV25" s="220">
        <v>-9302996</v>
      </c>
      <c r="AW25" s="297"/>
    </row>
    <row r="26" spans="1:49" s="5" customFormat="1" x14ac:dyDescent="0.2">
      <c r="A26" s="35"/>
      <c r="B26" s="242" t="s">
        <v>242</v>
      </c>
      <c r="C26" s="203"/>
      <c r="D26" s="216">
        <v>95477</v>
      </c>
      <c r="E26" s="217">
        <v>95477</v>
      </c>
      <c r="F26" s="217"/>
      <c r="G26" s="217"/>
      <c r="H26" s="217"/>
      <c r="I26" s="216">
        <v>94426</v>
      </c>
      <c r="J26" s="216">
        <v>154021</v>
      </c>
      <c r="K26" s="217">
        <v>154021</v>
      </c>
      <c r="L26" s="217"/>
      <c r="M26" s="217"/>
      <c r="N26" s="217"/>
      <c r="O26" s="216">
        <v>154021</v>
      </c>
      <c r="P26" s="216">
        <v>502321</v>
      </c>
      <c r="Q26" s="217">
        <v>502321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5551423</v>
      </c>
      <c r="E27" s="217">
        <v>5551423</v>
      </c>
      <c r="F27" s="217"/>
      <c r="G27" s="217"/>
      <c r="H27" s="217"/>
      <c r="I27" s="216">
        <v>7589537</v>
      </c>
      <c r="J27" s="216">
        <v>7284596</v>
      </c>
      <c r="K27" s="217">
        <v>7284596</v>
      </c>
      <c r="L27" s="217"/>
      <c r="M27" s="217"/>
      <c r="N27" s="217"/>
      <c r="O27" s="216">
        <v>8567622</v>
      </c>
      <c r="P27" s="216">
        <v>26983588</v>
      </c>
      <c r="Q27" s="217">
        <v>26983588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43</v>
      </c>
      <c r="AU27" s="220">
        <v>2018527</v>
      </c>
      <c r="AV27" s="293"/>
      <c r="AW27" s="297"/>
    </row>
    <row r="28" spans="1:49" s="5" customFormat="1" x14ac:dyDescent="0.2">
      <c r="A28" s="35"/>
      <c r="B28" s="242" t="s">
        <v>244</v>
      </c>
      <c r="C28" s="203"/>
      <c r="D28" s="216">
        <v>4760872</v>
      </c>
      <c r="E28" s="217">
        <v>4760872</v>
      </c>
      <c r="F28" s="217"/>
      <c r="G28" s="217"/>
      <c r="H28" s="217"/>
      <c r="I28" s="216">
        <v>4760867</v>
      </c>
      <c r="J28" s="216">
        <v>3263121</v>
      </c>
      <c r="K28" s="217">
        <v>3263121</v>
      </c>
      <c r="L28" s="217"/>
      <c r="M28" s="217"/>
      <c r="N28" s="217"/>
      <c r="O28" s="216">
        <v>3263346</v>
      </c>
      <c r="P28" s="216">
        <v>7690360</v>
      </c>
      <c r="Q28" s="217">
        <v>7690360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44677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1374330</v>
      </c>
      <c r="E30" s="217">
        <v>1374330</v>
      </c>
      <c r="F30" s="217"/>
      <c r="G30" s="217"/>
      <c r="H30" s="217"/>
      <c r="I30" s="216">
        <v>1368832.68</v>
      </c>
      <c r="J30" s="216">
        <v>-105240</v>
      </c>
      <c r="K30" s="217">
        <v>-105240</v>
      </c>
      <c r="L30" s="217"/>
      <c r="M30" s="217"/>
      <c r="N30" s="217"/>
      <c r="O30" s="216">
        <v>740397.14399999997</v>
      </c>
      <c r="P30" s="216">
        <v>3135366</v>
      </c>
      <c r="Q30" s="217">
        <v>3135366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338391</v>
      </c>
      <c r="AU30" s="220">
        <v>237721</v>
      </c>
      <c r="AV30" s="220">
        <v>6906071</v>
      </c>
      <c r="AW30" s="297"/>
    </row>
    <row r="31" spans="1:49" x14ac:dyDescent="0.2">
      <c r="B31" s="242" t="s">
        <v>247</v>
      </c>
      <c r="C31" s="203"/>
      <c r="D31" s="216">
        <v>4079162</v>
      </c>
      <c r="E31" s="217">
        <v>4079162</v>
      </c>
      <c r="F31" s="217"/>
      <c r="G31" s="217"/>
      <c r="H31" s="217"/>
      <c r="I31" s="216">
        <v>3290275</v>
      </c>
      <c r="J31" s="216">
        <v>5586403</v>
      </c>
      <c r="K31" s="217">
        <v>5586403</v>
      </c>
      <c r="L31" s="217"/>
      <c r="M31" s="217"/>
      <c r="N31" s="217"/>
      <c r="O31" s="216">
        <v>5713089</v>
      </c>
      <c r="P31" s="216">
        <v>15862522</v>
      </c>
      <c r="Q31" s="217">
        <v>15862522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3154127</v>
      </c>
      <c r="E37" s="225">
        <v>3154127</v>
      </c>
      <c r="F37" s="225"/>
      <c r="G37" s="225"/>
      <c r="H37" s="225"/>
      <c r="I37" s="224">
        <v>3397547.25</v>
      </c>
      <c r="J37" s="224">
        <v>4868100</v>
      </c>
      <c r="K37" s="225">
        <v>4868100</v>
      </c>
      <c r="L37" s="225"/>
      <c r="M37" s="225"/>
      <c r="N37" s="225"/>
      <c r="O37" s="224">
        <v>5096284.5703999996</v>
      </c>
      <c r="P37" s="224">
        <v>8283772</v>
      </c>
      <c r="Q37" s="225">
        <v>8283772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118641</v>
      </c>
      <c r="AV37" s="226"/>
      <c r="AW37" s="296"/>
    </row>
    <row r="38" spans="1:49" x14ac:dyDescent="0.2">
      <c r="B38" s="239" t="s">
        <v>254</v>
      </c>
      <c r="C38" s="203" t="s">
        <v>16</v>
      </c>
      <c r="D38" s="216">
        <v>251952</v>
      </c>
      <c r="E38" s="217">
        <v>251952</v>
      </c>
      <c r="F38" s="217"/>
      <c r="G38" s="217"/>
      <c r="H38" s="217"/>
      <c r="I38" s="216">
        <v>371863.6875</v>
      </c>
      <c r="J38" s="216">
        <v>407949</v>
      </c>
      <c r="K38" s="217">
        <v>407949</v>
      </c>
      <c r="L38" s="217"/>
      <c r="M38" s="217"/>
      <c r="N38" s="217"/>
      <c r="O38" s="216">
        <v>415297.36619999999</v>
      </c>
      <c r="P38" s="216">
        <v>1311818</v>
      </c>
      <c r="Q38" s="217">
        <v>1311818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51304</v>
      </c>
      <c r="AV38" s="220"/>
      <c r="AW38" s="297"/>
    </row>
    <row r="39" spans="1:49" x14ac:dyDescent="0.2">
      <c r="B39" s="242" t="s">
        <v>255</v>
      </c>
      <c r="C39" s="203" t="s">
        <v>17</v>
      </c>
      <c r="D39" s="216">
        <v>251952</v>
      </c>
      <c r="E39" s="217">
        <v>251952</v>
      </c>
      <c r="F39" s="217"/>
      <c r="G39" s="217"/>
      <c r="H39" s="217"/>
      <c r="I39" s="216">
        <v>371863.6875</v>
      </c>
      <c r="J39" s="216">
        <v>407949</v>
      </c>
      <c r="K39" s="217">
        <v>407949</v>
      </c>
      <c r="L39" s="217"/>
      <c r="M39" s="217"/>
      <c r="N39" s="217"/>
      <c r="O39" s="216">
        <v>415297.36619999999</v>
      </c>
      <c r="P39" s="216">
        <v>1311818</v>
      </c>
      <c r="Q39" s="217">
        <v>1311818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51304</v>
      </c>
      <c r="AV39" s="220"/>
      <c r="AW39" s="297"/>
    </row>
    <row r="40" spans="1:49" x14ac:dyDescent="0.2">
      <c r="B40" s="242" t="s">
        <v>256</v>
      </c>
      <c r="C40" s="203" t="s">
        <v>38</v>
      </c>
      <c r="D40" s="216">
        <v>267699</v>
      </c>
      <c r="E40" s="217">
        <v>267699</v>
      </c>
      <c r="F40" s="217"/>
      <c r="G40" s="217"/>
      <c r="H40" s="217"/>
      <c r="I40" s="216">
        <v>395105.4375</v>
      </c>
      <c r="J40" s="216">
        <v>433445</v>
      </c>
      <c r="K40" s="217">
        <v>433445</v>
      </c>
      <c r="L40" s="217"/>
      <c r="M40" s="217"/>
      <c r="N40" s="217"/>
      <c r="O40" s="216">
        <v>441253.75260000001</v>
      </c>
      <c r="P40" s="216">
        <v>1393807</v>
      </c>
      <c r="Q40" s="217">
        <v>1393807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54511</v>
      </c>
      <c r="AV40" s="220"/>
      <c r="AW40" s="297"/>
    </row>
    <row r="41" spans="1:49" s="5" customFormat="1" ht="25.5" x14ac:dyDescent="0.2">
      <c r="A41" s="35"/>
      <c r="B41" s="242" t="s">
        <v>257</v>
      </c>
      <c r="C41" s="203" t="s">
        <v>129</v>
      </c>
      <c r="D41" s="216">
        <v>220457</v>
      </c>
      <c r="E41" s="217">
        <v>220457</v>
      </c>
      <c r="F41" s="217"/>
      <c r="G41" s="217"/>
      <c r="H41" s="217"/>
      <c r="I41" s="216">
        <v>325380.75</v>
      </c>
      <c r="J41" s="216">
        <v>356955</v>
      </c>
      <c r="K41" s="217">
        <v>356955</v>
      </c>
      <c r="L41" s="217"/>
      <c r="M41" s="217"/>
      <c r="N41" s="217"/>
      <c r="O41" s="216">
        <v>363385.22159999999</v>
      </c>
      <c r="P41" s="216">
        <v>1147841</v>
      </c>
      <c r="Q41" s="217">
        <v>1147841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44891</v>
      </c>
      <c r="AV41" s="220"/>
      <c r="AW41" s="297"/>
    </row>
    <row r="42" spans="1:49" s="5" customFormat="1" ht="24.95" customHeight="1" x14ac:dyDescent="0.2">
      <c r="A42" s="35"/>
      <c r="B42" s="239" t="s">
        <v>258</v>
      </c>
      <c r="C42" s="203" t="s">
        <v>87</v>
      </c>
      <c r="D42" s="216">
        <v>31665</v>
      </c>
      <c r="E42" s="217">
        <v>31665</v>
      </c>
      <c r="F42" s="217"/>
      <c r="G42" s="217"/>
      <c r="H42" s="217"/>
      <c r="I42" s="216">
        <v>46735.6875</v>
      </c>
      <c r="J42" s="216">
        <v>51271</v>
      </c>
      <c r="K42" s="217">
        <v>51271</v>
      </c>
      <c r="L42" s="217"/>
      <c r="M42" s="217"/>
      <c r="N42" s="217"/>
      <c r="O42" s="216">
        <v>52194.415800000002</v>
      </c>
      <c r="P42" s="216">
        <v>164869</v>
      </c>
      <c r="Q42" s="217">
        <v>164869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6457</v>
      </c>
      <c r="AV42" s="220">
        <v>517899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4658837</v>
      </c>
      <c r="E44" s="225">
        <v>4658837</v>
      </c>
      <c r="F44" s="225"/>
      <c r="G44" s="225"/>
      <c r="H44" s="225"/>
      <c r="I44" s="224">
        <v>4343801.625</v>
      </c>
      <c r="J44" s="224">
        <v>6532296</v>
      </c>
      <c r="K44" s="225">
        <v>6532296</v>
      </c>
      <c r="L44" s="225"/>
      <c r="M44" s="225"/>
      <c r="N44" s="225"/>
      <c r="O44" s="224">
        <v>4851157.6547999997</v>
      </c>
      <c r="P44" s="224">
        <v>11840208</v>
      </c>
      <c r="Q44" s="225">
        <v>11840208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73361</v>
      </c>
      <c r="AU44" s="226">
        <v>441670</v>
      </c>
      <c r="AV44" s="226">
        <v>16089287</v>
      </c>
      <c r="AW44" s="296"/>
    </row>
    <row r="45" spans="1:49" x14ac:dyDescent="0.2">
      <c r="B45" s="245" t="s">
        <v>261</v>
      </c>
      <c r="C45" s="203" t="s">
        <v>19</v>
      </c>
      <c r="D45" s="216">
        <v>9587814</v>
      </c>
      <c r="E45" s="217">
        <v>9587814</v>
      </c>
      <c r="F45" s="217"/>
      <c r="G45" s="217"/>
      <c r="H45" s="217"/>
      <c r="I45" s="216">
        <v>8939477.25</v>
      </c>
      <c r="J45" s="216">
        <v>13443365</v>
      </c>
      <c r="K45" s="217">
        <v>13443365</v>
      </c>
      <c r="L45" s="217"/>
      <c r="M45" s="217"/>
      <c r="N45" s="217"/>
      <c r="O45" s="216">
        <v>9983608.1928000003</v>
      </c>
      <c r="P45" s="216">
        <v>24366967</v>
      </c>
      <c r="Q45" s="217">
        <v>24366967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150976</v>
      </c>
      <c r="AU45" s="220">
        <v>908950</v>
      </c>
      <c r="AV45" s="220">
        <v>33111503</v>
      </c>
      <c r="AW45" s="297"/>
    </row>
    <row r="46" spans="1:49" x14ac:dyDescent="0.2">
      <c r="B46" s="245" t="s">
        <v>262</v>
      </c>
      <c r="C46" s="203" t="s">
        <v>20</v>
      </c>
      <c r="D46" s="216">
        <v>16515665</v>
      </c>
      <c r="E46" s="217">
        <v>16515665</v>
      </c>
      <c r="F46" s="217"/>
      <c r="G46" s="217"/>
      <c r="H46" s="217"/>
      <c r="I46" s="216">
        <v>15961146.375</v>
      </c>
      <c r="J46" s="216">
        <v>23381617</v>
      </c>
      <c r="K46" s="217">
        <v>23381617</v>
      </c>
      <c r="L46" s="217"/>
      <c r="M46" s="217"/>
      <c r="N46" s="217"/>
      <c r="O46" s="216">
        <v>17825408.271600001</v>
      </c>
      <c r="P46" s="216">
        <v>44730788</v>
      </c>
      <c r="Q46" s="217">
        <v>44730788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4465902</v>
      </c>
      <c r="AU46" s="220">
        <v>3455226</v>
      </c>
      <c r="AV46" s="220">
        <v>69336702</v>
      </c>
      <c r="AW46" s="297"/>
    </row>
    <row r="47" spans="1:49" x14ac:dyDescent="0.2">
      <c r="B47" s="245" t="s">
        <v>263</v>
      </c>
      <c r="C47" s="203" t="s">
        <v>21</v>
      </c>
      <c r="D47" s="216">
        <v>6871097</v>
      </c>
      <c r="E47" s="217">
        <v>6871097</v>
      </c>
      <c r="F47" s="217"/>
      <c r="G47" s="217"/>
      <c r="H47" s="217"/>
      <c r="I47" s="216">
        <v>6640397.8125</v>
      </c>
      <c r="J47" s="216">
        <v>9727574</v>
      </c>
      <c r="K47" s="217">
        <v>9727574</v>
      </c>
      <c r="L47" s="217"/>
      <c r="M47" s="217"/>
      <c r="N47" s="217"/>
      <c r="O47" s="216">
        <v>7415996.2769999998</v>
      </c>
      <c r="P47" s="216">
        <v>18609580</v>
      </c>
      <c r="Q47" s="217">
        <f>18609580+8341439</f>
        <v>26951019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1857972</v>
      </c>
      <c r="AU47" s="220">
        <v>1437496</v>
      </c>
      <c r="AV47" s="220">
        <v>28846505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1381103</v>
      </c>
      <c r="E49" s="217">
        <v>1381103</v>
      </c>
      <c r="F49" s="217"/>
      <c r="G49" s="217"/>
      <c r="H49" s="217"/>
      <c r="I49" s="216">
        <v>1341212.8125</v>
      </c>
      <c r="J49" s="216">
        <v>1957848</v>
      </c>
      <c r="K49" s="217">
        <v>1957848</v>
      </c>
      <c r="L49" s="217"/>
      <c r="M49" s="217"/>
      <c r="N49" s="217"/>
      <c r="O49" s="216">
        <v>1497866.469</v>
      </c>
      <c r="P49" s="216">
        <v>3772336</v>
      </c>
      <c r="Q49" s="217">
        <v>3772336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290656</v>
      </c>
      <c r="AU49" s="220">
        <v>255469</v>
      </c>
      <c r="AV49" s="220">
        <v>5446465</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28409882</v>
      </c>
      <c r="E51" s="217">
        <v>28409882</v>
      </c>
      <c r="F51" s="217"/>
      <c r="G51" s="217"/>
      <c r="H51" s="217"/>
      <c r="I51" s="216">
        <v>27498766.6875</v>
      </c>
      <c r="J51" s="216">
        <v>40263917</v>
      </c>
      <c r="K51" s="217">
        <v>40263917</v>
      </c>
      <c r="L51" s="217"/>
      <c r="M51" s="217"/>
      <c r="N51" s="217"/>
      <c r="O51" s="216">
        <v>30710622.636599999</v>
      </c>
      <c r="P51" s="216">
        <v>77129566</v>
      </c>
      <c r="Q51" s="217">
        <v>77129566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7682146</v>
      </c>
      <c r="AU51" s="220">
        <v>6181279</v>
      </c>
      <c r="AV51" s="220">
        <v>119271458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31665</v>
      </c>
      <c r="E53" s="217">
        <v>31665</v>
      </c>
      <c r="F53" s="217"/>
      <c r="G53" s="268"/>
      <c r="H53" s="268"/>
      <c r="I53" s="216">
        <v>46735.6875</v>
      </c>
      <c r="J53" s="216">
        <v>51271</v>
      </c>
      <c r="K53" s="217">
        <v>51271</v>
      </c>
      <c r="L53" s="217"/>
      <c r="M53" s="268"/>
      <c r="N53" s="268"/>
      <c r="O53" s="216">
        <v>52194.415800000002</v>
      </c>
      <c r="P53" s="216">
        <v>164869</v>
      </c>
      <c r="Q53" s="217">
        <v>164869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6457</v>
      </c>
      <c r="AV53" s="220">
        <v>517899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248722234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26751</v>
      </c>
      <c r="E56" s="229">
        <v>26751</v>
      </c>
      <c r="F56" s="229"/>
      <c r="G56" s="229"/>
      <c r="H56" s="229"/>
      <c r="I56" s="228">
        <v>26644</v>
      </c>
      <c r="J56" s="228">
        <v>34715</v>
      </c>
      <c r="K56" s="229">
        <v>34715</v>
      </c>
      <c r="L56" s="229"/>
      <c r="M56" s="229"/>
      <c r="N56" s="229"/>
      <c r="O56" s="228">
        <v>37026</v>
      </c>
      <c r="P56" s="228">
        <v>113849</v>
      </c>
      <c r="Q56" s="229">
        <v>113849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13152</v>
      </c>
      <c r="AV56" s="230">
        <v>389684</v>
      </c>
      <c r="AW56" s="288"/>
    </row>
    <row r="57" spans="2:49" x14ac:dyDescent="0.2">
      <c r="B57" s="245" t="s">
        <v>272</v>
      </c>
      <c r="C57" s="203" t="s">
        <v>25</v>
      </c>
      <c r="D57" s="231">
        <v>41812</v>
      </c>
      <c r="E57" s="232">
        <v>41812</v>
      </c>
      <c r="F57" s="232"/>
      <c r="G57" s="232"/>
      <c r="H57" s="232"/>
      <c r="I57" s="231">
        <v>41645</v>
      </c>
      <c r="J57" s="231">
        <v>73382</v>
      </c>
      <c r="K57" s="232">
        <v>73382</v>
      </c>
      <c r="L57" s="232"/>
      <c r="M57" s="232"/>
      <c r="N57" s="232"/>
      <c r="O57" s="231">
        <v>73629</v>
      </c>
      <c r="P57" s="231">
        <v>228139</v>
      </c>
      <c r="Q57" s="232">
        <v>228139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13152</v>
      </c>
      <c r="AV57" s="233">
        <v>854305</v>
      </c>
      <c r="AW57" s="289"/>
    </row>
    <row r="58" spans="2:49" x14ac:dyDescent="0.2">
      <c r="B58" s="245" t="s">
        <v>273</v>
      </c>
      <c r="C58" s="203" t="s">
        <v>26</v>
      </c>
      <c r="D58" s="309"/>
      <c r="E58" s="310"/>
      <c r="F58" s="310"/>
      <c r="G58" s="310"/>
      <c r="H58" s="310"/>
      <c r="I58" s="309"/>
      <c r="J58" s="231">
        <v>8356</v>
      </c>
      <c r="K58" s="232">
        <v>8356</v>
      </c>
      <c r="L58" s="232"/>
      <c r="M58" s="232"/>
      <c r="N58" s="232"/>
      <c r="O58" s="231">
        <v>2276</v>
      </c>
      <c r="P58" s="231">
        <v>1165</v>
      </c>
      <c r="Q58" s="232">
        <v>1165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338</v>
      </c>
      <c r="AV58" s="233">
        <v>211</v>
      </c>
      <c r="AW58" s="289"/>
    </row>
    <row r="59" spans="2:49" x14ac:dyDescent="0.2">
      <c r="B59" s="245" t="s">
        <v>274</v>
      </c>
      <c r="C59" s="203" t="s">
        <v>27</v>
      </c>
      <c r="D59" s="231">
        <v>525833</v>
      </c>
      <c r="E59" s="232">
        <v>525833</v>
      </c>
      <c r="F59" s="232"/>
      <c r="G59" s="232"/>
      <c r="H59" s="232"/>
      <c r="I59" s="231">
        <v>523730</v>
      </c>
      <c r="J59" s="231">
        <v>851405</v>
      </c>
      <c r="K59" s="232">
        <v>851405</v>
      </c>
      <c r="L59" s="232"/>
      <c r="M59" s="232"/>
      <c r="N59" s="232"/>
      <c r="O59" s="231">
        <v>872068</v>
      </c>
      <c r="P59" s="231">
        <v>2737821</v>
      </c>
      <c r="Q59" s="232">
        <v>2737821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154924</v>
      </c>
      <c r="AV59" s="233">
        <v>10191835</v>
      </c>
      <c r="AW59" s="289"/>
    </row>
    <row r="60" spans="2:49" x14ac:dyDescent="0.2">
      <c r="B60" s="245" t="s">
        <v>275</v>
      </c>
      <c r="C60" s="203"/>
      <c r="D60" s="234">
        <v>43819.416666666664</v>
      </c>
      <c r="E60" s="235">
        <v>43819.416666666664</v>
      </c>
      <c r="F60" s="235">
        <v>0</v>
      </c>
      <c r="G60" s="235">
        <v>0</v>
      </c>
      <c r="H60" s="235">
        <v>0</v>
      </c>
      <c r="I60" s="234">
        <v>43644.139000000003</v>
      </c>
      <c r="J60" s="234">
        <v>70950.416666666672</v>
      </c>
      <c r="K60" s="235">
        <v>70950.416666666672</v>
      </c>
      <c r="L60" s="235">
        <v>0</v>
      </c>
      <c r="M60" s="235">
        <v>0</v>
      </c>
      <c r="N60" s="235">
        <v>0</v>
      </c>
      <c r="O60" s="234">
        <v>72672.331666666665</v>
      </c>
      <c r="P60" s="234">
        <v>228151.75</v>
      </c>
      <c r="Q60" s="235">
        <v>228151.75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12910.333333333334</v>
      </c>
      <c r="AV60" s="236">
        <v>849319.58333333337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22603895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6913990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08" yWindow="27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250395102</v>
      </c>
      <c r="E5" s="326">
        <v>250472344</v>
      </c>
      <c r="F5" s="326"/>
      <c r="G5" s="328"/>
      <c r="H5" s="328"/>
      <c r="I5" s="325">
        <v>249278866</v>
      </c>
      <c r="J5" s="325">
        <v>415255319</v>
      </c>
      <c r="K5" s="326">
        <v>415847717</v>
      </c>
      <c r="L5" s="326"/>
      <c r="M5" s="326"/>
      <c r="N5" s="326"/>
      <c r="O5" s="325">
        <v>421963371</v>
      </c>
      <c r="P5" s="325">
        <v>1251840283</v>
      </c>
      <c r="Q5" s="326">
        <f>1254415866+8341439</f>
        <v>1262757305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12147333</v>
      </c>
      <c r="AU5" s="327">
        <v>125974027</v>
      </c>
      <c r="AV5" s="369"/>
      <c r="AW5" s="373"/>
    </row>
    <row r="6" spans="2:49" x14ac:dyDescent="0.2">
      <c r="B6" s="343" t="s">
        <v>278</v>
      </c>
      <c r="C6" s="331" t="s">
        <v>8</v>
      </c>
      <c r="D6" s="318">
        <v>263824</v>
      </c>
      <c r="E6" s="319">
        <v>263824</v>
      </c>
      <c r="F6" s="319"/>
      <c r="G6" s="320"/>
      <c r="H6" s="320"/>
      <c r="I6" s="318"/>
      <c r="J6" s="318">
        <v>112582</v>
      </c>
      <c r="K6" s="319">
        <v>112582</v>
      </c>
      <c r="L6" s="319"/>
      <c r="M6" s="319"/>
      <c r="N6" s="319"/>
      <c r="O6" s="318"/>
      <c r="P6" s="318">
        <v>22436</v>
      </c>
      <c r="Q6" s="319">
        <v>22436</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1773</v>
      </c>
      <c r="AU6" s="321">
        <v>1582</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500240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222206</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266188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62604887</v>
      </c>
      <c r="E15" s="319">
        <v>43118173</v>
      </c>
      <c r="F15" s="319"/>
      <c r="G15" s="319"/>
      <c r="H15" s="319"/>
      <c r="I15" s="318">
        <v>43118173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74444464</v>
      </c>
      <c r="E16" s="319">
        <v>64851297</v>
      </c>
      <c r="F16" s="319"/>
      <c r="G16" s="319"/>
      <c r="H16" s="319"/>
      <c r="I16" s="318">
        <v>64851297</v>
      </c>
      <c r="J16" s="318">
        <v>14013466</v>
      </c>
      <c r="K16" s="319">
        <v>24985337</v>
      </c>
      <c r="L16" s="319"/>
      <c r="M16" s="319"/>
      <c r="N16" s="319"/>
      <c r="O16" s="318">
        <v>24985337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2469739</v>
      </c>
      <c r="E17" s="361">
        <f>4197132+1</f>
        <v>4197133</v>
      </c>
      <c r="F17" s="361"/>
      <c r="G17" s="361"/>
      <c r="H17" s="319"/>
      <c r="I17" s="365"/>
      <c r="J17" s="318">
        <v>10315628</v>
      </c>
      <c r="K17" s="361">
        <v>5739208</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47980906</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309423190</v>
      </c>
      <c r="E23" s="362"/>
      <c r="F23" s="362"/>
      <c r="G23" s="362"/>
      <c r="H23" s="362"/>
      <c r="I23" s="364"/>
      <c r="J23" s="318">
        <v>365828519</v>
      </c>
      <c r="K23" s="362"/>
      <c r="L23" s="362"/>
      <c r="M23" s="362"/>
      <c r="N23" s="362"/>
      <c r="O23" s="364"/>
      <c r="P23" s="318">
        <v>1026119734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13184706</v>
      </c>
      <c r="AU23" s="321">
        <v>111593495</v>
      </c>
      <c r="AV23" s="368"/>
      <c r="AW23" s="374"/>
    </row>
    <row r="24" spans="2:49" ht="28.5" customHeight="1" x14ac:dyDescent="0.2">
      <c r="B24" s="345" t="s">
        <v>114</v>
      </c>
      <c r="C24" s="331"/>
      <c r="D24" s="365"/>
      <c r="E24" s="319">
        <v>317372205</v>
      </c>
      <c r="F24" s="319"/>
      <c r="G24" s="319"/>
      <c r="H24" s="319"/>
      <c r="I24" s="318">
        <v>312787243</v>
      </c>
      <c r="J24" s="365"/>
      <c r="K24" s="319">
        <v>360230771</v>
      </c>
      <c r="L24" s="319">
        <v>-1730851</v>
      </c>
      <c r="M24" s="319"/>
      <c r="N24" s="319"/>
      <c r="O24" s="318">
        <v>362164239</v>
      </c>
      <c r="P24" s="365"/>
      <c r="Q24" s="319">
        <v>1013268614</v>
      </c>
      <c r="R24" s="319">
        <v>-2231183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33559449</v>
      </c>
      <c r="E26" s="362"/>
      <c r="F26" s="362"/>
      <c r="G26" s="362"/>
      <c r="H26" s="362"/>
      <c r="I26" s="364"/>
      <c r="J26" s="318">
        <v>39335840</v>
      </c>
      <c r="K26" s="362"/>
      <c r="L26" s="362"/>
      <c r="M26" s="362"/>
      <c r="N26" s="362"/>
      <c r="O26" s="364"/>
      <c r="P26" s="318">
        <v>124608702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12146774</v>
      </c>
      <c r="AV26" s="368"/>
      <c r="AW26" s="374"/>
    </row>
    <row r="27" spans="2:49" s="5" customFormat="1" ht="25.5" x14ac:dyDescent="0.2">
      <c r="B27" s="345" t="s">
        <v>85</v>
      </c>
      <c r="C27" s="331"/>
      <c r="D27" s="365"/>
      <c r="E27" s="319">
        <v>4963741</v>
      </c>
      <c r="F27" s="319"/>
      <c r="G27" s="319"/>
      <c r="H27" s="319"/>
      <c r="I27" s="318">
        <v>4347867</v>
      </c>
      <c r="J27" s="365"/>
      <c r="K27" s="319">
        <v>5684946</v>
      </c>
      <c r="L27" s="319">
        <v>-122677</v>
      </c>
      <c r="M27" s="319"/>
      <c r="N27" s="319"/>
      <c r="O27" s="318">
        <v>6172167</v>
      </c>
      <c r="P27" s="365"/>
      <c r="Q27" s="319">
        <v>16975441</v>
      </c>
      <c r="R27" s="319">
        <v>-455258</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38002623</v>
      </c>
      <c r="E28" s="363"/>
      <c r="F28" s="363"/>
      <c r="G28" s="363"/>
      <c r="H28" s="363"/>
      <c r="I28" s="365"/>
      <c r="J28" s="318">
        <v>42630792</v>
      </c>
      <c r="K28" s="363"/>
      <c r="L28" s="363"/>
      <c r="M28" s="363"/>
      <c r="N28" s="363"/>
      <c r="O28" s="365"/>
      <c r="P28" s="318">
        <v>127354992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1899927</v>
      </c>
      <c r="AU28" s="321">
        <v>11803727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500240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222206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10272</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266188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2220158</v>
      </c>
      <c r="E45" s="319">
        <v>754555</v>
      </c>
      <c r="F45" s="319"/>
      <c r="G45" s="319"/>
      <c r="H45" s="319"/>
      <c r="I45" s="318">
        <v>744423</v>
      </c>
      <c r="J45" s="318">
        <v>1569391</v>
      </c>
      <c r="K45" s="319">
        <v>516770</v>
      </c>
      <c r="L45" s="319"/>
      <c r="M45" s="319"/>
      <c r="N45" s="319"/>
      <c r="O45" s="318">
        <v>720534</v>
      </c>
      <c r="P45" s="318">
        <v>5049856</v>
      </c>
      <c r="Q45" s="319">
        <v>1659344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321055</v>
      </c>
      <c r="AV45" s="368"/>
      <c r="AW45" s="374"/>
    </row>
    <row r="46" spans="2:49" x14ac:dyDescent="0.2">
      <c r="B46" s="343" t="s">
        <v>116</v>
      </c>
      <c r="C46" s="331" t="s">
        <v>31</v>
      </c>
      <c r="D46" s="318">
        <v>1830031</v>
      </c>
      <c r="E46" s="319">
        <v>1673623</v>
      </c>
      <c r="F46" s="319"/>
      <c r="G46" s="319"/>
      <c r="H46" s="319"/>
      <c r="I46" s="318">
        <v>1670337</v>
      </c>
      <c r="J46" s="318">
        <v>1263457</v>
      </c>
      <c r="K46" s="319">
        <v>1237967</v>
      </c>
      <c r="L46" s="319"/>
      <c r="M46" s="319"/>
      <c r="N46" s="319"/>
      <c r="O46" s="318">
        <v>1487699</v>
      </c>
      <c r="P46" s="318">
        <v>4065446</v>
      </c>
      <c r="Q46" s="319">
        <v>3975101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499625</v>
      </c>
      <c r="AV46" s="368"/>
      <c r="AW46" s="374"/>
    </row>
    <row r="47" spans="2:49" x14ac:dyDescent="0.2">
      <c r="B47" s="343" t="s">
        <v>117</v>
      </c>
      <c r="C47" s="331" t="s">
        <v>32</v>
      </c>
      <c r="D47" s="318">
        <v>1525640</v>
      </c>
      <c r="E47" s="363"/>
      <c r="F47" s="363"/>
      <c r="G47" s="363"/>
      <c r="H47" s="363"/>
      <c r="I47" s="365"/>
      <c r="J47" s="318">
        <v>1012075</v>
      </c>
      <c r="K47" s="363"/>
      <c r="L47" s="363"/>
      <c r="M47" s="363"/>
      <c r="N47" s="363"/>
      <c r="O47" s="365"/>
      <c r="P47" s="318">
        <v>3914832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317949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3263464</v>
      </c>
      <c r="E49" s="319">
        <v>1542372</v>
      </c>
      <c r="F49" s="319"/>
      <c r="G49" s="319"/>
      <c r="H49" s="319"/>
      <c r="I49" s="318">
        <v>1484784</v>
      </c>
      <c r="J49" s="318">
        <v>5698209</v>
      </c>
      <c r="K49" s="319">
        <v>3223949</v>
      </c>
      <c r="L49" s="319"/>
      <c r="M49" s="319"/>
      <c r="N49" s="319"/>
      <c r="O49" s="318">
        <v>1816592</v>
      </c>
      <c r="P49" s="318">
        <v>12333139</v>
      </c>
      <c r="Q49" s="319">
        <v>6705768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2346494</v>
      </c>
      <c r="AV49" s="368"/>
      <c r="AW49" s="374"/>
    </row>
    <row r="50" spans="2:49" x14ac:dyDescent="0.2">
      <c r="B50" s="343" t="s">
        <v>119</v>
      </c>
      <c r="C50" s="331" t="s">
        <v>34</v>
      </c>
      <c r="D50" s="318">
        <v>2522814</v>
      </c>
      <c r="E50" s="363"/>
      <c r="F50" s="363"/>
      <c r="G50" s="363"/>
      <c r="H50" s="363"/>
      <c r="I50" s="365"/>
      <c r="J50" s="318">
        <v>2974209</v>
      </c>
      <c r="K50" s="363"/>
      <c r="L50" s="363"/>
      <c r="M50" s="363"/>
      <c r="N50" s="363"/>
      <c r="O50" s="365"/>
      <c r="P50" s="318">
        <v>7376841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3249304</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-13793796</v>
      </c>
      <c r="K53" s="319">
        <v>-12786287</v>
      </c>
      <c r="L53" s="319"/>
      <c r="M53" s="319"/>
      <c r="N53" s="319"/>
      <c r="O53" s="318">
        <v>-12399503</v>
      </c>
      <c r="P53" s="318">
        <v>-22225323</v>
      </c>
      <c r="Q53" s="319">
        <v>-20807075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306763915</v>
      </c>
      <c r="E54" s="323">
        <v>323221752</v>
      </c>
      <c r="F54" s="323">
        <v>0</v>
      </c>
      <c r="G54" s="323">
        <v>0</v>
      </c>
      <c r="H54" s="323">
        <v>0</v>
      </c>
      <c r="I54" s="322">
        <v>318065086</v>
      </c>
      <c r="J54" s="322">
        <v>347836544</v>
      </c>
      <c r="K54" s="323">
        <v>351660218</v>
      </c>
      <c r="L54" s="323">
        <v>-1853528</v>
      </c>
      <c r="M54" s="323">
        <v>0</v>
      </c>
      <c r="N54" s="323">
        <v>0</v>
      </c>
      <c r="O54" s="322">
        <v>356328544</v>
      </c>
      <c r="P54" s="322">
        <v>1001848551</v>
      </c>
      <c r="Q54" s="323">
        <v>1008375929</v>
      </c>
      <c r="R54" s="323">
        <v>-2686441</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11284779</v>
      </c>
      <c r="AU54" s="324">
        <v>113342083</v>
      </c>
      <c r="AV54" s="368"/>
      <c r="AW54" s="374"/>
    </row>
    <row r="55" spans="2:49" ht="25.5" x14ac:dyDescent="0.2">
      <c r="B55" s="348" t="s">
        <v>493</v>
      </c>
      <c r="C55" s="335" t="s">
        <v>28</v>
      </c>
      <c r="D55" s="322">
        <v>215302</v>
      </c>
      <c r="E55" s="323">
        <v>215302</v>
      </c>
      <c r="F55" s="323">
        <v>0</v>
      </c>
      <c r="G55" s="323">
        <v>0</v>
      </c>
      <c r="H55" s="323">
        <v>0</v>
      </c>
      <c r="I55" s="322">
        <v>210995.96</v>
      </c>
      <c r="J55" s="322">
        <v>348606</v>
      </c>
      <c r="K55" s="323">
        <v>348606</v>
      </c>
      <c r="L55" s="323">
        <v>0</v>
      </c>
      <c r="M55" s="323">
        <v>0</v>
      </c>
      <c r="N55" s="323">
        <v>0</v>
      </c>
      <c r="O55" s="322">
        <v>352092.06</v>
      </c>
      <c r="P55" s="322">
        <v>1120997</v>
      </c>
      <c r="Q55" s="323">
        <v>1120997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43900</v>
      </c>
      <c r="AV55" s="368"/>
      <c r="AW55" s="374"/>
    </row>
    <row r="56" spans="2:49" ht="11.85" customHeight="1" x14ac:dyDescent="0.2">
      <c r="B56" s="343" t="s">
        <v>120</v>
      </c>
      <c r="C56" s="335" t="s">
        <v>412</v>
      </c>
      <c r="D56" s="318">
        <v>215302</v>
      </c>
      <c r="E56" s="319">
        <v>215302</v>
      </c>
      <c r="F56" s="319"/>
      <c r="G56" s="319"/>
      <c r="H56" s="319"/>
      <c r="I56" s="318">
        <v>210995.96</v>
      </c>
      <c r="J56" s="318">
        <v>348606</v>
      </c>
      <c r="K56" s="319">
        <v>348606</v>
      </c>
      <c r="L56" s="319"/>
      <c r="M56" s="319"/>
      <c r="N56" s="319"/>
      <c r="O56" s="318">
        <v>352092.06</v>
      </c>
      <c r="P56" s="318">
        <v>1120997</v>
      </c>
      <c r="Q56" s="319">
        <v>1120997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43900</v>
      </c>
      <c r="AV56" s="321"/>
      <c r="AW56" s="374"/>
    </row>
    <row r="57" spans="2:49" x14ac:dyDescent="0.2">
      <c r="B57" s="343" t="s">
        <v>121</v>
      </c>
      <c r="C57" s="335" t="s">
        <v>29</v>
      </c>
      <c r="D57" s="318">
        <v>4511987</v>
      </c>
      <c r="E57" s="319">
        <v>4511987</v>
      </c>
      <c r="F57" s="319"/>
      <c r="G57" s="319"/>
      <c r="H57" s="319"/>
      <c r="I57" s="318">
        <v>4421747.26</v>
      </c>
      <c r="J57" s="318">
        <v>3114490</v>
      </c>
      <c r="K57" s="319">
        <v>3114490</v>
      </c>
      <c r="L57" s="319"/>
      <c r="M57" s="319"/>
      <c r="N57" s="319"/>
      <c r="O57" s="318">
        <v>3145634.9</v>
      </c>
      <c r="P57" s="318">
        <v>8564404</v>
      </c>
      <c r="Q57" s="319">
        <v>8564404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792685</v>
      </c>
      <c r="AV57" s="321"/>
      <c r="AW57" s="374"/>
    </row>
    <row r="58" spans="2:49" s="5" customFormat="1" x14ac:dyDescent="0.2">
      <c r="B58" s="351" t="s">
        <v>494</v>
      </c>
      <c r="C58" s="352"/>
      <c r="D58" s="353"/>
      <c r="E58" s="354">
        <v>9622938</v>
      </c>
      <c r="F58" s="354"/>
      <c r="G58" s="354"/>
      <c r="H58" s="354"/>
      <c r="I58" s="353">
        <v>5863068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72" yWindow="28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150406075</v>
      </c>
      <c r="D5" s="403">
        <v>293995969</v>
      </c>
      <c r="E5" s="454"/>
      <c r="F5" s="454"/>
      <c r="G5" s="448"/>
      <c r="H5" s="402">
        <v>301957481</v>
      </c>
      <c r="I5" s="403">
        <v>327255010</v>
      </c>
      <c r="J5" s="454"/>
      <c r="K5" s="454"/>
      <c r="L5" s="448"/>
      <c r="M5" s="402">
        <v>1052009163</v>
      </c>
      <c r="N5" s="403">
        <v>1088720685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150909310</v>
      </c>
      <c r="D6" s="398">
        <v>316144584</v>
      </c>
      <c r="E6" s="400">
        <v>323437054</v>
      </c>
      <c r="F6" s="400">
        <v>790490948</v>
      </c>
      <c r="G6" s="401">
        <v>318276081.95999998</v>
      </c>
      <c r="H6" s="397">
        <v>301303483</v>
      </c>
      <c r="I6" s="398">
        <v>332500830</v>
      </c>
      <c r="J6" s="400">
        <v>352008824</v>
      </c>
      <c r="K6" s="400">
        <v>985813137</v>
      </c>
      <c r="L6" s="401">
        <v>356680636.06</v>
      </c>
      <c r="M6" s="397">
        <v>1055676202</v>
      </c>
      <c r="N6" s="398">
        <v>1121097170</v>
      </c>
      <c r="O6" s="400">
        <v>1009496926</v>
      </c>
      <c r="P6" s="400">
        <v>3186270298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1462743</v>
      </c>
      <c r="D7" s="398">
        <v>1786019</v>
      </c>
      <c r="E7" s="400">
        <v>4177852</v>
      </c>
      <c r="F7" s="400">
        <v>7426614</v>
      </c>
      <c r="G7" s="401">
        <v>4908496.5</v>
      </c>
      <c r="H7" s="397">
        <v>2711819</v>
      </c>
      <c r="I7" s="398">
        <v>2286420</v>
      </c>
      <c r="J7" s="400">
        <v>6525669</v>
      </c>
      <c r="K7" s="400">
        <v>11523908</v>
      </c>
      <c r="L7" s="401">
        <v>6783712.6927999994</v>
      </c>
      <c r="M7" s="397">
        <v>10454189</v>
      </c>
      <c r="N7" s="398">
        <v>8802649</v>
      </c>
      <c r="O7" s="400">
        <v>13613925</v>
      </c>
      <c r="P7" s="400">
        <v>32870763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14504124</v>
      </c>
      <c r="E8" s="400">
        <v>9622938</v>
      </c>
      <c r="F8" s="400">
        <v>24127062</v>
      </c>
      <c r="G8" s="401">
        <v>5863068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67630617</v>
      </c>
      <c r="E9" s="400">
        <v>43118173</v>
      </c>
      <c r="F9" s="400">
        <v>110748790</v>
      </c>
      <c r="G9" s="401">
        <v>43118173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50795146</v>
      </c>
      <c r="E10" s="400">
        <v>64851297</v>
      </c>
      <c r="F10" s="400">
        <v>115646443</v>
      </c>
      <c r="G10" s="401">
        <v>64851297</v>
      </c>
      <c r="H10" s="443"/>
      <c r="I10" s="398">
        <v>13315932</v>
      </c>
      <c r="J10" s="400">
        <v>24985337</v>
      </c>
      <c r="K10" s="400">
        <v>38301269</v>
      </c>
      <c r="L10" s="401">
        <v>24985337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-1308106</v>
      </c>
      <c r="E11" s="400">
        <v>4197132</v>
      </c>
      <c r="F11" s="400">
        <v>2889026</v>
      </c>
      <c r="G11" s="450"/>
      <c r="H11" s="443"/>
      <c r="I11" s="398">
        <v>449241</v>
      </c>
      <c r="J11" s="400">
        <v>5739208</v>
      </c>
      <c r="K11" s="400">
        <v>6188449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152372053</v>
      </c>
      <c r="D12" s="400">
        <v>186308822</v>
      </c>
      <c r="E12" s="400">
        <v>205825366</v>
      </c>
      <c r="F12" s="400">
        <v>544506241</v>
      </c>
      <c r="G12" s="447"/>
      <c r="H12" s="399">
        <v>304015302</v>
      </c>
      <c r="I12" s="400">
        <v>321022077</v>
      </c>
      <c r="J12" s="400">
        <v>327809948</v>
      </c>
      <c r="K12" s="400">
        <v>952847327</v>
      </c>
      <c r="L12" s="447"/>
      <c r="M12" s="399">
        <v>1066130391</v>
      </c>
      <c r="N12" s="400">
        <v>1129899819</v>
      </c>
      <c r="O12" s="400">
        <v>1023110851</v>
      </c>
      <c r="P12" s="400">
        <v>3219141061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149731038</v>
      </c>
      <c r="D15" s="403">
        <v>248434318</v>
      </c>
      <c r="E15" s="395">
        <v>250736168</v>
      </c>
      <c r="F15" s="395">
        <v>648901524</v>
      </c>
      <c r="G15" s="396">
        <v>249278866</v>
      </c>
      <c r="H15" s="402">
        <v>370892414</v>
      </c>
      <c r="I15" s="403">
        <v>366684231</v>
      </c>
      <c r="J15" s="395">
        <v>415960299</v>
      </c>
      <c r="K15" s="395">
        <v>1153536944</v>
      </c>
      <c r="L15" s="396">
        <v>421963371</v>
      </c>
      <c r="M15" s="402">
        <v>1264153042</v>
      </c>
      <c r="N15" s="403">
        <v>1406117677</v>
      </c>
      <c r="O15" s="395">
        <f>1254438302+8341439</f>
        <v>1262779741</v>
      </c>
      <c r="P15" s="395">
        <f>3924709021+8341439</f>
        <v>3933050460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-1216053</v>
      </c>
      <c r="D16" s="398">
        <v>9590175</v>
      </c>
      <c r="E16" s="400">
        <v>15115033</v>
      </c>
      <c r="F16" s="400">
        <v>23489155</v>
      </c>
      <c r="G16" s="401">
        <v>3132737.7607499994</v>
      </c>
      <c r="H16" s="397">
        <v>9577813</v>
      </c>
      <c r="I16" s="398">
        <v>8571318</v>
      </c>
      <c r="J16" s="400">
        <v>6612394</v>
      </c>
      <c r="K16" s="400">
        <v>24761525</v>
      </c>
      <c r="L16" s="401">
        <v>19045071.721020006</v>
      </c>
      <c r="M16" s="397">
        <v>31896672</v>
      </c>
      <c r="N16" s="398">
        <v>77282732</v>
      </c>
      <c r="O16" s="400">
        <v>57854911</v>
      </c>
      <c r="P16" s="400">
        <v>167034315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150947091</v>
      </c>
      <c r="D17" s="400">
        <v>238844143</v>
      </c>
      <c r="E17" s="400">
        <v>235621135</v>
      </c>
      <c r="F17" s="400">
        <v>625412369</v>
      </c>
      <c r="G17" s="450"/>
      <c r="H17" s="399">
        <v>361314601</v>
      </c>
      <c r="I17" s="400">
        <v>358112913</v>
      </c>
      <c r="J17" s="400">
        <v>409347905</v>
      </c>
      <c r="K17" s="400">
        <v>1128775419</v>
      </c>
      <c r="L17" s="450"/>
      <c r="M17" s="399">
        <v>1232256370</v>
      </c>
      <c r="N17" s="400">
        <v>1328834945</v>
      </c>
      <c r="O17" s="400">
        <f>1196583391+8341439</f>
        <v>1204924830</v>
      </c>
      <c r="P17" s="400">
        <f>3757674706+8341439</f>
        <v>3766016145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211218675.45999998</v>
      </c>
      <c r="H19" s="455"/>
      <c r="I19" s="454"/>
      <c r="J19" s="454"/>
      <c r="K19" s="454"/>
      <c r="L19" s="396">
        <v>343483094.75279999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64724802.5625</v>
      </c>
      <c r="H20" s="443"/>
      <c r="I20" s="441"/>
      <c r="J20" s="441"/>
      <c r="K20" s="441"/>
      <c r="L20" s="401">
        <v>72284659.501800001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12307306.411962502</v>
      </c>
      <c r="H21" s="443"/>
      <c r="I21" s="441"/>
      <c r="J21" s="441"/>
      <c r="K21" s="441"/>
      <c r="L21" s="401">
        <v>20145914.963949002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-29797349.783249974</v>
      </c>
      <c r="H22" s="443"/>
      <c r="I22" s="441"/>
      <c r="J22" s="441"/>
      <c r="K22" s="441"/>
      <c r="L22" s="401">
        <v>-12849454.975619994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12307306.411962502</v>
      </c>
      <c r="H23" s="443"/>
      <c r="I23" s="441"/>
      <c r="J23" s="441"/>
      <c r="K23" s="441"/>
      <c r="L23" s="401">
        <v>20145914.963949002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7384383.8471774999</v>
      </c>
      <c r="H24" s="443"/>
      <c r="I24" s="441"/>
      <c r="J24" s="441"/>
      <c r="K24" s="441"/>
      <c r="L24" s="401">
        <v>12087548.9783694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57284885.973385006</v>
      </c>
      <c r="H25" s="443"/>
      <c r="I25" s="441"/>
      <c r="J25" s="441"/>
      <c r="K25" s="441"/>
      <c r="L25" s="401">
        <v>107687097.5623956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80164846.735212505</v>
      </c>
      <c r="H26" s="443"/>
      <c r="I26" s="441"/>
      <c r="J26" s="441"/>
      <c r="K26" s="441"/>
      <c r="L26" s="401">
        <v>111475646.18676901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57284885.973385006</v>
      </c>
      <c r="H27" s="443"/>
      <c r="I27" s="441"/>
      <c r="J27" s="441"/>
      <c r="K27" s="441"/>
      <c r="L27" s="401">
        <v>107687097.5623956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191993980.02661499</v>
      </c>
      <c r="H28" s="443"/>
      <c r="I28" s="441"/>
      <c r="J28" s="441"/>
      <c r="K28" s="441"/>
      <c r="L28" s="401">
        <v>314276273.43760443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52361963.408600003</v>
      </c>
      <c r="H29" s="443"/>
      <c r="I29" s="441"/>
      <c r="J29" s="441"/>
      <c r="K29" s="441"/>
      <c r="L29" s="401">
        <v>99628731.576816022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7384383.8471774999</v>
      </c>
      <c r="H30" s="443"/>
      <c r="I30" s="441"/>
      <c r="J30" s="441"/>
      <c r="K30" s="441"/>
      <c r="L30" s="471">
        <v>12087548.9783694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75241924.170427501</v>
      </c>
      <c r="H31" s="443"/>
      <c r="I31" s="441"/>
      <c r="J31" s="441"/>
      <c r="K31" s="441"/>
      <c r="L31" s="401">
        <v>103417280.2011894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52361963.408600003</v>
      </c>
      <c r="H32" s="443"/>
      <c r="I32" s="441"/>
      <c r="J32" s="441"/>
      <c r="K32" s="441"/>
      <c r="L32" s="401">
        <v>99628731.576816022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196916902.5914</v>
      </c>
      <c r="H33" s="443"/>
      <c r="I33" s="441"/>
      <c r="J33" s="441"/>
      <c r="K33" s="441"/>
      <c r="L33" s="401">
        <v>322334639.42318398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1.0726284675433677</v>
      </c>
      <c r="H34" s="462"/>
      <c r="I34" s="463"/>
      <c r="J34" s="463"/>
      <c r="K34" s="463"/>
      <c r="L34" s="469">
        <v>1.0656102470633038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4197132+1</f>
        <v>4197133</v>
      </c>
      <c r="H35" s="443"/>
      <c r="I35" s="441"/>
      <c r="J35" s="441"/>
      <c r="K35" s="441"/>
      <c r="L35" s="477">
        <v>5739208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4197132+1</f>
        <v>4197133</v>
      </c>
      <c r="H36" s="443"/>
      <c r="I36" s="441"/>
      <c r="J36" s="441"/>
      <c r="K36" s="441"/>
      <c r="L36" s="478">
        <v>5739208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33808</v>
      </c>
      <c r="D38" s="405">
        <v>52618</v>
      </c>
      <c r="E38" s="432">
        <v>43819.416666666664</v>
      </c>
      <c r="F38" s="432">
        <v>130245.41666666666</v>
      </c>
      <c r="G38" s="448"/>
      <c r="H38" s="404">
        <v>62649</v>
      </c>
      <c r="I38" s="405">
        <v>67360</v>
      </c>
      <c r="J38" s="432">
        <v>70950.416666666672</v>
      </c>
      <c r="K38" s="432">
        <v>200959.41666666669</v>
      </c>
      <c r="L38" s="448"/>
      <c r="M38" s="404">
        <v>241513</v>
      </c>
      <c r="N38" s="405">
        <v>259334</v>
      </c>
      <c r="O38" s="432">
        <v>228151.75</v>
      </c>
      <c r="P38" s="432">
        <v>728998.75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1.0094401421753798</v>
      </c>
      <c r="D45" s="436">
        <v>0.7800435030973315</v>
      </c>
      <c r="E45" s="436">
        <v>0.87354373367227856</v>
      </c>
      <c r="F45" s="436">
        <v>0.87063554862311976</v>
      </c>
      <c r="G45" s="447"/>
      <c r="H45" s="438">
        <v>0.84141438280818326</v>
      </c>
      <c r="I45" s="436">
        <v>0.89642697972189567</v>
      </c>
      <c r="J45" s="436">
        <v>0.80081012751243952</v>
      </c>
      <c r="K45" s="436">
        <v>0.84414252025805325</v>
      </c>
      <c r="L45" s="447"/>
      <c r="M45" s="438">
        <v>0.86518553846063706</v>
      </c>
      <c r="N45" s="436">
        <v>0.85029357728096167</v>
      </c>
      <c r="O45" s="436">
        <v>0.84899999999999998</v>
      </c>
      <c r="P45" s="436">
        <v>0.85499999999999998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0.871</v>
      </c>
      <c r="G48" s="447"/>
      <c r="H48" s="443"/>
      <c r="I48" s="441"/>
      <c r="J48" s="441"/>
      <c r="K48" s="436">
        <v>0.84399999999999997</v>
      </c>
      <c r="L48" s="447"/>
      <c r="M48" s="443"/>
      <c r="N48" s="441"/>
      <c r="O48" s="441"/>
      <c r="P48" s="436">
        <v>0.85499999999999998</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0.871</v>
      </c>
      <c r="G51" s="447"/>
      <c r="H51" s="444"/>
      <c r="I51" s="442"/>
      <c r="J51" s="442"/>
      <c r="K51" s="436">
        <v>0.84399999999999997</v>
      </c>
      <c r="L51" s="447"/>
      <c r="M51" s="444"/>
      <c r="N51" s="442"/>
      <c r="O51" s="442"/>
      <c r="P51" s="436">
        <v>0.85499999999999998</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235621135</v>
      </c>
      <c r="G52" s="447"/>
      <c r="H52" s="443"/>
      <c r="I52" s="441"/>
      <c r="J52" s="441"/>
      <c r="K52" s="400">
        <v>409347905</v>
      </c>
      <c r="L52" s="447"/>
      <c r="M52" s="443"/>
      <c r="N52" s="441"/>
      <c r="O52" s="441"/>
      <c r="P52" s="400">
        <f>1196583391+8341439</f>
        <v>1204924830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1866635</v>
      </c>
      <c r="H58" s="452"/>
      <c r="I58" s="453"/>
      <c r="J58" s="453"/>
      <c r="K58" s="453"/>
      <c r="L58" s="400">
        <v>5004083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296293490</v>
      </c>
      <c r="H59" s="443"/>
      <c r="I59" s="441"/>
      <c r="J59" s="472"/>
      <c r="K59" s="441"/>
      <c r="L59" s="398">
        <v>220923609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298160125</v>
      </c>
      <c r="H60" s="443"/>
      <c r="I60" s="441"/>
      <c r="J60" s="472"/>
      <c r="K60" s="441"/>
      <c r="L60" s="398">
        <v>225927692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16" yWindow="24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26751</v>
      </c>
      <c r="D4" s="104">
        <v>34715</v>
      </c>
      <c r="E4" s="104">
        <v>113849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t="s">
        <v>508</v>
      </c>
      <c r="E6" s="7"/>
    </row>
    <row r="7" spans="1:5" ht="35.25" customHeight="1" x14ac:dyDescent="0.2">
      <c r="B7" s="134"/>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c r="C28" s="113"/>
      <c r="D28" s="137" t="s">
        <v>515</v>
      </c>
      <c r="E28" s="7"/>
    </row>
    <row r="29" spans="2:5" ht="35.25" customHeight="1" x14ac:dyDescent="0.2">
      <c r="B29" s="134"/>
      <c r="C29" s="113"/>
      <c r="D29" s="137" t="s">
        <v>516</v>
      </c>
      <c r="E29" s="7"/>
    </row>
    <row r="30" spans="2:5" ht="35.25" customHeight="1" x14ac:dyDescent="0.2">
      <c r="B30" s="134" t="s">
        <v>511</v>
      </c>
      <c r="C30" s="113"/>
      <c r="D30" s="137" t="s">
        <v>517</v>
      </c>
      <c r="E30" s="7"/>
    </row>
    <row r="31" spans="2:5" ht="35.25" customHeight="1" x14ac:dyDescent="0.2">
      <c r="B31" s="134" t="s">
        <v>512</v>
      </c>
      <c r="C31" s="113"/>
      <c r="D31" s="137" t="s">
        <v>518</v>
      </c>
      <c r="E31" s="7"/>
    </row>
    <row r="32" spans="2:5" ht="35.25" customHeight="1" x14ac:dyDescent="0.2">
      <c r="B32" s="134" t="s">
        <v>513</v>
      </c>
      <c r="C32" s="113"/>
      <c r="D32" s="137" t="s">
        <v>519</v>
      </c>
      <c r="E32" s="7"/>
    </row>
    <row r="33" spans="2:5" ht="15" x14ac:dyDescent="0.25">
      <c r="B33" s="174" t="s">
        <v>68</v>
      </c>
      <c r="C33" s="175"/>
      <c r="D33" s="176"/>
      <c r="E33" s="7"/>
    </row>
    <row r="34" spans="2:5" ht="35.25" customHeight="1" x14ac:dyDescent="0.2">
      <c r="B34" s="134" t="s">
        <v>520</v>
      </c>
      <c r="C34" s="113"/>
      <c r="D34" s="137" t="s">
        <v>521</v>
      </c>
      <c r="E34" s="7"/>
    </row>
    <row r="35" spans="2:5" ht="35.25" customHeight="1" x14ac:dyDescent="0.2">
      <c r="B35" s="134"/>
      <c r="C35" s="113"/>
      <c r="D35" s="137" t="s">
        <v>522</v>
      </c>
      <c r="E35" s="7"/>
    </row>
    <row r="36" spans="2:5" ht="35.25" customHeight="1" x14ac:dyDescent="0.2">
      <c r="B36" s="134"/>
      <c r="C36" s="113"/>
      <c r="D36" s="137" t="s">
        <v>523</v>
      </c>
      <c r="E36" s="7"/>
    </row>
    <row r="37" spans="2:5" ht="35.25" customHeight="1" x14ac:dyDescent="0.2">
      <c r="B37" s="134"/>
      <c r="C37" s="113"/>
      <c r="D37" s="137" t="s">
        <v>524</v>
      </c>
      <c r="E37" s="7"/>
    </row>
    <row r="38" spans="2:5" ht="35.25" customHeight="1" x14ac:dyDescent="0.2">
      <c r="B38" s="134"/>
      <c r="C38" s="113"/>
      <c r="D38" s="137" t="s">
        <v>525</v>
      </c>
      <c r="E38" s="7"/>
    </row>
    <row r="39" spans="2:5" ht="35.25" customHeight="1" x14ac:dyDescent="0.2">
      <c r="B39" s="134"/>
      <c r="C39" s="114"/>
      <c r="D39" s="137" t="s">
        <v>526</v>
      </c>
      <c r="E39" s="7"/>
    </row>
    <row r="40" spans="2:5" ht="15" x14ac:dyDescent="0.25">
      <c r="B40" s="174" t="s">
        <v>126</v>
      </c>
      <c r="C40" s="175"/>
      <c r="D40" s="176"/>
      <c r="E40" s="7"/>
    </row>
    <row r="41" spans="2:5" ht="35.25" customHeight="1" x14ac:dyDescent="0.2">
      <c r="B41" s="134" t="s">
        <v>527</v>
      </c>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528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c r="D56" s="137" t="s">
        <v>531</v>
      </c>
      <c r="E56" s="7"/>
    </row>
    <row r="57" spans="2:5" ht="35.25" customHeight="1" x14ac:dyDescent="0.2">
      <c r="B57" s="134"/>
      <c r="C57" s="115"/>
      <c r="D57" s="137" t="s">
        <v>532</v>
      </c>
      <c r="E57" s="7"/>
    </row>
    <row r="58" spans="2:5" ht="35.25" customHeight="1" x14ac:dyDescent="0.2">
      <c r="B58" s="134"/>
      <c r="C58" s="115"/>
      <c r="D58" s="137" t="s">
        <v>533</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534</v>
      </c>
      <c r="C67" s="115"/>
      <c r="D67" s="137" t="s">
        <v>535</v>
      </c>
      <c r="E67" s="7"/>
    </row>
    <row r="68" spans="2:5" ht="35.25" customHeight="1" x14ac:dyDescent="0.2">
      <c r="B68" s="134"/>
      <c r="C68" s="115"/>
      <c r="D68" s="137" t="s">
        <v>536</v>
      </c>
      <c r="E68" s="7"/>
    </row>
    <row r="69" spans="2:5" ht="35.25" customHeight="1" x14ac:dyDescent="0.2">
      <c r="B69" s="134"/>
      <c r="C69" s="115"/>
      <c r="D69" s="137" t="s">
        <v>537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538</v>
      </c>
      <c r="C78" s="115"/>
      <c r="D78" s="137" t="s">
        <v>539</v>
      </c>
      <c r="E78" s="7"/>
    </row>
    <row r="79" spans="2:5" ht="35.25" customHeight="1" x14ac:dyDescent="0.2">
      <c r="B79" s="134"/>
      <c r="C79" s="115"/>
      <c r="D79" s="137" t="s">
        <v>540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542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543</v>
      </c>
      <c r="C100" s="115"/>
      <c r="D100" s="137" t="s">
        <v>544</v>
      </c>
      <c r="E100" s="7"/>
    </row>
    <row r="101" spans="2:5" ht="35.25" customHeight="1" x14ac:dyDescent="0.2">
      <c r="B101" s="134"/>
      <c r="C101" s="115"/>
      <c r="D101" s="137" t="s">
        <v>545</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546</v>
      </c>
      <c r="C111" s="115"/>
      <c r="D111" s="137" t="s">
        <v>547</v>
      </c>
      <c r="E111" s="27"/>
    </row>
    <row r="112" spans="2:5" s="5" customFormat="1" ht="35.25" customHeight="1" x14ac:dyDescent="0.2">
      <c r="B112" s="134"/>
      <c r="C112" s="115"/>
      <c r="D112" s="137" t="s">
        <v>548</v>
      </c>
      <c r="E112" s="27"/>
    </row>
    <row r="113" spans="2:5" s="5" customFormat="1" ht="35.25" customHeight="1" x14ac:dyDescent="0.2">
      <c r="B113" s="134"/>
      <c r="C113" s="115"/>
      <c r="D113" s="137" t="s">
        <v>549</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550</v>
      </c>
      <c r="C123" s="113"/>
      <c r="D123" s="137" t="s">
        <v>551</v>
      </c>
      <c r="E123" s="7"/>
    </row>
    <row r="124" spans="2:5" s="5" customFormat="1" ht="35.25" customHeight="1" x14ac:dyDescent="0.2">
      <c r="B124" s="134"/>
      <c r="C124" s="113"/>
      <c r="D124" s="137" t="s">
        <v>552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553</v>
      </c>
      <c r="C134" s="113"/>
      <c r="D134" s="137" t="s">
        <v>551</v>
      </c>
      <c r="E134" s="27"/>
    </row>
    <row r="135" spans="2:5" s="5" customFormat="1" ht="35.25" customHeight="1" x14ac:dyDescent="0.2">
      <c r="B135" s="134"/>
      <c r="C135" s="113"/>
      <c r="D135" s="137" t="s">
        <v>552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554</v>
      </c>
      <c r="C145" s="113"/>
      <c r="D145" s="137" t="s">
        <v>551</v>
      </c>
      <c r="E145" s="27"/>
    </row>
    <row r="146" spans="2:5" s="5" customFormat="1" ht="35.25" customHeight="1" x14ac:dyDescent="0.2">
      <c r="B146" s="134"/>
      <c r="C146" s="113"/>
      <c r="D146" s="137" t="s">
        <v>552</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555</v>
      </c>
      <c r="C156" s="113"/>
      <c r="D156" s="137" t="s">
        <v>551</v>
      </c>
      <c r="E156" s="27"/>
    </row>
    <row r="157" spans="2:5" s="5" customFormat="1" ht="35.25" customHeight="1" x14ac:dyDescent="0.2">
      <c r="B157" s="134"/>
      <c r="C157" s="113"/>
      <c r="D157" s="137" t="s">
        <v>552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556</v>
      </c>
      <c r="C167" s="113"/>
      <c r="D167" s="137" t="s">
        <v>551</v>
      </c>
      <c r="E167" s="27"/>
    </row>
    <row r="168" spans="2:5" s="5" customFormat="1" ht="35.25" customHeight="1" x14ac:dyDescent="0.2">
      <c r="B168" s="134"/>
      <c r="C168" s="113"/>
      <c r="D168" s="137" t="s">
        <v>552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557</v>
      </c>
      <c r="C178" s="113"/>
      <c r="D178" s="137" t="s">
        <v>551</v>
      </c>
      <c r="E178" s="27"/>
    </row>
    <row r="179" spans="2:5" s="5" customFormat="1" ht="35.25" customHeight="1" x14ac:dyDescent="0.2">
      <c r="B179" s="134"/>
      <c r="C179" s="113"/>
      <c r="D179" s="137" t="s">
        <v>552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558</v>
      </c>
      <c r="C189" s="113"/>
      <c r="D189" s="137" t="s">
        <v>551</v>
      </c>
      <c r="E189" s="27"/>
    </row>
    <row r="190" spans="2:5" s="5" customFormat="1" ht="35.25" customHeight="1" x14ac:dyDescent="0.2">
      <c r="B190" s="134"/>
      <c r="C190" s="113"/>
      <c r="D190" s="137" t="s">
        <v>552</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559</v>
      </c>
      <c r="C200" s="113"/>
      <c r="D200" s="137" t="s">
        <v>551</v>
      </c>
      <c r="E200" s="27"/>
    </row>
    <row r="201" spans="2:5" s="5" customFormat="1" ht="35.25" customHeight="1" x14ac:dyDescent="0.2">
      <c r="B201" s="134"/>
      <c r="C201" s="113"/>
      <c r="D201" s="137" t="s">
        <v>552</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2016-07-28T15:05:19Z</cp:lastPrinted>
  <dcterms:created xsi:type="dcterms:W3CDTF">2012-03-15T16:14:51Z</dcterms:created>
  <dcterms:modified xsi:type="dcterms:W3CDTF">2016-07-28T15:19:08Z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